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115" yWindow="-180" windowWidth="20730" windowHeight="11760" tabRatio="860"/>
  </bookViews>
  <sheets>
    <sheet name="Indice" sheetId="1" r:id="rId1"/>
    <sheet name="Desc_Metodologia" sheetId="21" r:id="rId2"/>
    <sheet name="CRYSTAL_PERSIST" sheetId="22" state="veryHidden" r:id="rId3"/>
    <sheet name="Planes en TD" sheetId="23" r:id="rId4"/>
    <sheet name="Servicios online" sheetId="18" r:id="rId5"/>
    <sheet name="Gasto TIC" sheetId="2" r:id="rId6"/>
    <sheet name="Equipamiento TIC" sheetId="7" r:id="rId7"/>
    <sheet name="Personal TIC" sheetId="10" r:id="rId8"/>
    <sheet name="Innovación" sheetId="12" r:id="rId9"/>
    <sheet name="Impulso TD Interna" sheetId="24" r:id="rId10"/>
    <sheet name="Gobierno abierto" sheetId="25" r:id="rId11"/>
  </sheets>
  <definedNames>
    <definedName name="_ftn1" localSheetId="4">'Servicios online'!#REF!</definedName>
    <definedName name="_ftn2" localSheetId="4">'Servicios online'!#REF!</definedName>
    <definedName name="_ftnref1" localSheetId="4">'Gobierno abierto'!$A$28</definedName>
    <definedName name="_ftnref2" localSheetId="4">'Gobierno abierto'!$A$30</definedName>
    <definedName name="_Ref61636015" localSheetId="4">'Servicios online'!$A$159</definedName>
    <definedName name="_Ref67578719" localSheetId="4">'Servicios online'!$A$164</definedName>
    <definedName name="_Toc529198787" localSheetId="4">'Servicios online'!#REF!</definedName>
    <definedName name="_Toc529198816" localSheetId="5">'Gasto TIC'!$N$20</definedName>
    <definedName name="_Toc529198818" localSheetId="5">'Gasto TIC'!#REF!</definedName>
    <definedName name="_Toc529198819" localSheetId="6">'Equipamiento TIC'!$K$19</definedName>
    <definedName name="_Toc529198820" localSheetId="6">'Equipamiento TIC'!$A$28</definedName>
    <definedName name="_Toc529198821" localSheetId="7">'Personal TIC'!#REF!</definedName>
    <definedName name="_Toc529198822" localSheetId="1">Desc_Metodologia!$A$1</definedName>
    <definedName name="_Toc529198829" localSheetId="5">'Gasto TIC'!#REF!</definedName>
    <definedName name="_Toc529198830" localSheetId="5">'Gasto TIC'!$A$3</definedName>
    <definedName name="_Toc57217343" localSheetId="9">'Impulso TD Interna'!$A$4</definedName>
    <definedName name="_Toc57217355" localSheetId="9">'Impulso TD Interna'!$A$211</definedName>
    <definedName name="_Toc57644119" localSheetId="10">'Gobierno abierto'!$A$75</definedName>
    <definedName name="_Toc57644129" localSheetId="8">Innovación!$A$74</definedName>
    <definedName name="_Toc69148595" localSheetId="4">'Servicios online'!$A$153</definedName>
    <definedName name="_Toc69148607" localSheetId="10">'Gobierno abierto'!$A$39</definedName>
    <definedName name="Crystal_1_1_WEBI_DataGrid" hidden="1">'Gasto TIC'!$A$2:$F$2</definedName>
    <definedName name="Crystal_1_1_WEBI_Table" hidden="1">'Gasto TIC'!$A$2:$F$2</definedName>
  </definedNames>
  <calcPr calcId="145621"/>
</workbook>
</file>

<file path=xl/calcChain.xml><?xml version="1.0" encoding="utf-8"?>
<calcChain xmlns="http://schemas.openxmlformats.org/spreadsheetml/2006/main">
  <c r="G48" i="2" l="1"/>
  <c r="H8" i="2" l="1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G9" i="2"/>
  <c r="G10" i="2"/>
  <c r="G11" i="2"/>
  <c r="G12" i="2"/>
  <c r="G13" i="2"/>
  <c r="G14" i="2"/>
  <c r="G15" i="2"/>
  <c r="G16" i="2"/>
  <c r="G17" i="2"/>
  <c r="G8" i="2"/>
  <c r="E18" i="7" l="1"/>
  <c r="D18" i="7"/>
  <c r="C18" i="7"/>
  <c r="B18" i="7"/>
  <c r="G91" i="24"/>
  <c r="M91" i="24" s="1"/>
  <c r="L90" i="24"/>
  <c r="G90" i="24"/>
  <c r="M90" i="24" s="1"/>
  <c r="L89" i="24"/>
  <c r="K89" i="24"/>
  <c r="I89" i="24"/>
  <c r="G89" i="24"/>
  <c r="M89" i="24" s="1"/>
  <c r="G88" i="24"/>
  <c r="M88" i="24" s="1"/>
  <c r="L87" i="24"/>
  <c r="G87" i="24"/>
  <c r="M87" i="24" s="1"/>
  <c r="L86" i="24"/>
  <c r="K86" i="24"/>
  <c r="I86" i="24"/>
  <c r="G86" i="24"/>
  <c r="M86" i="24" s="1"/>
  <c r="G85" i="24"/>
  <c r="M85" i="24" s="1"/>
  <c r="L84" i="24"/>
  <c r="G84" i="24"/>
  <c r="M84" i="24" s="1"/>
  <c r="L83" i="24"/>
  <c r="K83" i="24"/>
  <c r="I83" i="24"/>
  <c r="G83" i="24"/>
  <c r="M83" i="24" s="1"/>
  <c r="G82" i="24"/>
  <c r="M82" i="24" s="1"/>
  <c r="M66" i="24"/>
  <c r="L66" i="24"/>
  <c r="K66" i="24"/>
  <c r="J66" i="24"/>
  <c r="I66" i="24"/>
  <c r="G66" i="24"/>
  <c r="M65" i="24"/>
  <c r="L65" i="24"/>
  <c r="K65" i="24"/>
  <c r="J65" i="24"/>
  <c r="I65" i="24"/>
  <c r="G65" i="24"/>
  <c r="M64" i="24"/>
  <c r="L64" i="24"/>
  <c r="K64" i="24"/>
  <c r="J64" i="24"/>
  <c r="I64" i="24"/>
  <c r="G64" i="24"/>
  <c r="M63" i="24"/>
  <c r="L63" i="24"/>
  <c r="K63" i="24"/>
  <c r="J63" i="24"/>
  <c r="I63" i="24"/>
  <c r="G63" i="24"/>
  <c r="M62" i="24"/>
  <c r="L62" i="24"/>
  <c r="K62" i="24"/>
  <c r="J62" i="24"/>
  <c r="I62" i="24"/>
  <c r="G62" i="24"/>
  <c r="M61" i="24"/>
  <c r="L61" i="24"/>
  <c r="K61" i="24"/>
  <c r="J61" i="24"/>
  <c r="I61" i="24"/>
  <c r="G61" i="24"/>
  <c r="M60" i="24"/>
  <c r="L60" i="24"/>
  <c r="K60" i="24"/>
  <c r="J60" i="24"/>
  <c r="I60" i="24"/>
  <c r="G60" i="24"/>
  <c r="M59" i="24"/>
  <c r="L59" i="24"/>
  <c r="K59" i="24"/>
  <c r="J59" i="24"/>
  <c r="I59" i="24"/>
  <c r="G59" i="24"/>
  <c r="M58" i="24"/>
  <c r="L58" i="24"/>
  <c r="K58" i="24"/>
  <c r="J58" i="24"/>
  <c r="I58" i="24"/>
  <c r="G58" i="24"/>
  <c r="M57" i="24"/>
  <c r="L57" i="24"/>
  <c r="K57" i="24"/>
  <c r="J57" i="24"/>
  <c r="I57" i="24"/>
  <c r="G57" i="24"/>
  <c r="K53" i="24"/>
  <c r="J53" i="24"/>
  <c r="I53" i="24"/>
  <c r="G53" i="24"/>
  <c r="M53" i="24" s="1"/>
  <c r="K52" i="24"/>
  <c r="J52" i="24"/>
  <c r="I52" i="24"/>
  <c r="G52" i="24"/>
  <c r="M52" i="24" s="1"/>
  <c r="K51" i="24"/>
  <c r="J51" i="24"/>
  <c r="I51" i="24"/>
  <c r="G51" i="24"/>
  <c r="M51" i="24" s="1"/>
  <c r="K50" i="24"/>
  <c r="J50" i="24"/>
  <c r="I50" i="24"/>
  <c r="G50" i="24"/>
  <c r="M50" i="24" s="1"/>
  <c r="K49" i="24"/>
  <c r="J49" i="24"/>
  <c r="I49" i="24"/>
  <c r="G49" i="24"/>
  <c r="M49" i="24" s="1"/>
  <c r="K48" i="24"/>
  <c r="J48" i="24"/>
  <c r="I48" i="24"/>
  <c r="G48" i="24"/>
  <c r="M48" i="24" s="1"/>
  <c r="K47" i="24"/>
  <c r="J47" i="24"/>
  <c r="I47" i="24"/>
  <c r="G47" i="24"/>
  <c r="M47" i="24" s="1"/>
  <c r="K46" i="24"/>
  <c r="J46" i="24"/>
  <c r="I46" i="24"/>
  <c r="G46" i="24"/>
  <c r="M46" i="24" s="1"/>
  <c r="K45" i="24"/>
  <c r="J45" i="24"/>
  <c r="I45" i="24"/>
  <c r="G45" i="24"/>
  <c r="M45" i="24" s="1"/>
  <c r="K44" i="24"/>
  <c r="J44" i="24"/>
  <c r="I44" i="24"/>
  <c r="G44" i="24"/>
  <c r="M44" i="24" s="1"/>
  <c r="M39" i="24"/>
  <c r="G39" i="24"/>
  <c r="L39" i="24" s="1"/>
  <c r="M38" i="24"/>
  <c r="G38" i="24"/>
  <c r="L38" i="24" s="1"/>
  <c r="M37" i="24"/>
  <c r="G37" i="24"/>
  <c r="L37" i="24" s="1"/>
  <c r="M36" i="24"/>
  <c r="G36" i="24"/>
  <c r="L36" i="24" s="1"/>
  <c r="M35" i="24"/>
  <c r="G35" i="24"/>
  <c r="L35" i="24" s="1"/>
  <c r="M34" i="24"/>
  <c r="G34" i="24"/>
  <c r="L34" i="24" s="1"/>
  <c r="M33" i="24"/>
  <c r="G33" i="24"/>
  <c r="L33" i="24" s="1"/>
  <c r="M32" i="24"/>
  <c r="G32" i="24"/>
  <c r="L32" i="24" s="1"/>
  <c r="M31" i="24"/>
  <c r="G31" i="24"/>
  <c r="L31" i="24" s="1"/>
  <c r="M30" i="24"/>
  <c r="G30" i="24"/>
  <c r="L30" i="24" s="1"/>
  <c r="G47" i="18"/>
  <c r="K47" i="18" s="1"/>
  <c r="G48" i="18"/>
  <c r="L48" i="18" s="1"/>
  <c r="G49" i="18"/>
  <c r="M49" i="18" s="1"/>
  <c r="G50" i="18"/>
  <c r="M50" i="18" s="1"/>
  <c r="G51" i="18"/>
  <c r="I51" i="18" s="1"/>
  <c r="G52" i="18"/>
  <c r="J52" i="18" s="1"/>
  <c r="G53" i="18"/>
  <c r="K53" i="18" s="1"/>
  <c r="G45" i="18"/>
  <c r="L45" i="18" s="1"/>
  <c r="G54" i="18"/>
  <c r="M54" i="18" s="1"/>
  <c r="G46" i="18"/>
  <c r="J46" i="18" s="1"/>
  <c r="L51" i="18" l="1"/>
  <c r="M48" i="18"/>
  <c r="L52" i="18"/>
  <c r="K51" i="18"/>
  <c r="L47" i="18"/>
  <c r="J51" i="18"/>
  <c r="M52" i="18"/>
  <c r="L53" i="18"/>
  <c r="M53" i="18"/>
  <c r="M51" i="18"/>
  <c r="M47" i="18"/>
  <c r="K52" i="18"/>
  <c r="I82" i="24"/>
  <c r="I85" i="24"/>
  <c r="I88" i="24"/>
  <c r="I91" i="24"/>
  <c r="K82" i="24"/>
  <c r="K85" i="24"/>
  <c r="K88" i="24"/>
  <c r="K91" i="24"/>
  <c r="L82" i="24"/>
  <c r="I84" i="24"/>
  <c r="L85" i="24"/>
  <c r="I87" i="24"/>
  <c r="L88" i="24"/>
  <c r="I90" i="24"/>
  <c r="L91" i="24"/>
  <c r="K84" i="24"/>
  <c r="K87" i="24"/>
  <c r="K90" i="24"/>
  <c r="J82" i="24"/>
  <c r="J83" i="24"/>
  <c r="J84" i="24"/>
  <c r="J85" i="24"/>
  <c r="J86" i="24"/>
  <c r="J87" i="24"/>
  <c r="J88" i="24"/>
  <c r="J89" i="24"/>
  <c r="J90" i="24"/>
  <c r="J91" i="24"/>
  <c r="I30" i="24"/>
  <c r="I31" i="24"/>
  <c r="I32" i="24"/>
  <c r="I33" i="24"/>
  <c r="I34" i="24"/>
  <c r="I35" i="24"/>
  <c r="I36" i="24"/>
  <c r="I37" i="24"/>
  <c r="I38" i="24"/>
  <c r="I39" i="24"/>
  <c r="J30" i="24"/>
  <c r="J31" i="24"/>
  <c r="J32" i="24"/>
  <c r="J33" i="24"/>
  <c r="J34" i="24"/>
  <c r="J35" i="24"/>
  <c r="J36" i="24"/>
  <c r="J37" i="24"/>
  <c r="J38" i="24"/>
  <c r="J39" i="24"/>
  <c r="K30" i="24"/>
  <c r="K31" i="24"/>
  <c r="K32" i="24"/>
  <c r="K33" i="24"/>
  <c r="K34" i="24"/>
  <c r="K35" i="24"/>
  <c r="K36" i="24"/>
  <c r="K37" i="24"/>
  <c r="K38" i="24"/>
  <c r="K39" i="24"/>
  <c r="L44" i="24"/>
  <c r="L45" i="24"/>
  <c r="L46" i="24"/>
  <c r="L47" i="24"/>
  <c r="L48" i="24"/>
  <c r="L49" i="24"/>
  <c r="L50" i="24"/>
  <c r="L51" i="24"/>
  <c r="L52" i="24"/>
  <c r="L53" i="24"/>
  <c r="M45" i="18"/>
  <c r="I54" i="18"/>
  <c r="J54" i="18"/>
  <c r="K54" i="18"/>
  <c r="L54" i="18"/>
  <c r="K46" i="18"/>
  <c r="I50" i="18"/>
  <c r="L46" i="18"/>
  <c r="I49" i="18"/>
  <c r="J50" i="18"/>
  <c r="M46" i="18"/>
  <c r="I48" i="18"/>
  <c r="J49" i="18"/>
  <c r="K50" i="18"/>
  <c r="I45" i="18"/>
  <c r="I47" i="18"/>
  <c r="J48" i="18"/>
  <c r="K49" i="18"/>
  <c r="L50" i="18"/>
  <c r="I53" i="18"/>
  <c r="J45" i="18"/>
  <c r="I46" i="18"/>
  <c r="J47" i="18"/>
  <c r="K48" i="18"/>
  <c r="L49" i="18"/>
  <c r="I52" i="18"/>
  <c r="J53" i="18"/>
  <c r="K45" i="18"/>
  <c r="F22" i="18" l="1"/>
  <c r="G22" i="18"/>
  <c r="B30" i="23"/>
  <c r="I233" i="24"/>
  <c r="I228" i="24"/>
  <c r="J22" i="18" l="1"/>
  <c r="I22" i="18"/>
  <c r="H22" i="18"/>
  <c r="E22" i="18"/>
  <c r="D22" i="18"/>
  <c r="C22" i="18"/>
  <c r="B22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K7" i="18"/>
  <c r="K6" i="18"/>
  <c r="C16" i="23"/>
  <c r="B16" i="23"/>
  <c r="G30" i="23"/>
  <c r="F30" i="23"/>
  <c r="E30" i="23"/>
  <c r="D30" i="23"/>
  <c r="C30" i="23"/>
  <c r="G44" i="23"/>
  <c r="F44" i="23"/>
  <c r="E44" i="23"/>
  <c r="D44" i="23"/>
  <c r="C44" i="23"/>
  <c r="B44" i="23"/>
  <c r="K22" i="18" l="1"/>
  <c r="G4" i="21"/>
  <c r="G5" i="21"/>
  <c r="G6" i="21"/>
  <c r="G7" i="21"/>
  <c r="G8" i="21"/>
  <c r="G9" i="21"/>
  <c r="G10" i="21"/>
  <c r="G11" i="21"/>
  <c r="G12" i="21"/>
  <c r="E13" i="21"/>
  <c r="D13" i="21"/>
  <c r="C13" i="21"/>
  <c r="F13" i="21" l="1"/>
  <c r="G13" i="21"/>
</calcChain>
</file>

<file path=xl/sharedStrings.xml><?xml version="1.0" encoding="utf-8"?>
<sst xmlns="http://schemas.openxmlformats.org/spreadsheetml/2006/main" count="1281" uniqueCount="485">
  <si>
    <t>Evolución</t>
  </si>
  <si>
    <t>Hardware</t>
  </si>
  <si>
    <t>Software</t>
  </si>
  <si>
    <t>Servicios Informáticos</t>
  </si>
  <si>
    <t>Servicios Telecomunicaciones</t>
  </si>
  <si>
    <t>Personal</t>
  </si>
  <si>
    <t>Otros</t>
  </si>
  <si>
    <t>TOTAL</t>
  </si>
  <si>
    <t>GASTO TIC (Millones de euros)</t>
  </si>
  <si>
    <t>Diputaciones, Consejos y Cabildos</t>
  </si>
  <si>
    <t>Municipios de &gt;500.000 Hab.</t>
  </si>
  <si>
    <t>Municipios de 100.000 a 500.000 Hab.</t>
  </si>
  <si>
    <t>Municipios de 30.000 a 100.000 Hab.</t>
  </si>
  <si>
    <t>Municipios de 10.000 a 30.000 Hab.</t>
  </si>
  <si>
    <t>Municipios de 1.000 a 10.000 Hab.</t>
  </si>
  <si>
    <t>Municipios de 500 a 1.000 Hab.</t>
  </si>
  <si>
    <t>EVOLUCION GASTO TIC</t>
  </si>
  <si>
    <t>Ordenadores personales</t>
  </si>
  <si>
    <t>---</t>
  </si>
  <si>
    <t>Servidores</t>
  </si>
  <si>
    <t>Tablets</t>
  </si>
  <si>
    <t>Teléfonos móviles</t>
  </si>
  <si>
    <t>Personal TIC. Evolución.</t>
  </si>
  <si>
    <t>Personal TIC / Personal Total. Evolución.</t>
  </si>
  <si>
    <t>VUELTA A INDICE</t>
  </si>
  <si>
    <t>Facebook</t>
  </si>
  <si>
    <t>Twitter</t>
  </si>
  <si>
    <t>Instagram</t>
  </si>
  <si>
    <t>Uso de redes sociales. Por estratos.</t>
  </si>
  <si>
    <t>Entidades</t>
  </si>
  <si>
    <t>Número</t>
  </si>
  <si>
    <t>Total muestra</t>
  </si>
  <si>
    <t>Respuestas obtenidas</t>
  </si>
  <si>
    <t>MUNICIPIOS</t>
  </si>
  <si>
    <t>&gt;500.000 hab</t>
  </si>
  <si>
    <t>100.000 - 500.000 hab</t>
  </si>
  <si>
    <t>30.000 - 100.000 hab</t>
  </si>
  <si>
    <t>10.000 - 30.000 hab</t>
  </si>
  <si>
    <t>5.000 - 10.000 hab</t>
  </si>
  <si>
    <t>2.000 - 5.000 hab</t>
  </si>
  <si>
    <t>1.000 - 2.000 hab</t>
  </si>
  <si>
    <t>500 - 1.000 hab</t>
  </si>
  <si>
    <t>Total</t>
  </si>
  <si>
    <t>Corporaciones Locales</t>
  </si>
  <si>
    <t>Gasto TIC</t>
  </si>
  <si>
    <t>Diputaciones</t>
  </si>
  <si>
    <t>Gastos Informáticos</t>
  </si>
  <si>
    <t>Gasto informático</t>
  </si>
  <si>
    <t>Gasto Telecomunicaciones</t>
  </si>
  <si>
    <t>Gastos de personal</t>
  </si>
  <si>
    <t>EVOLUCION GASTO TIC. Desglose</t>
  </si>
  <si>
    <t>Gasto TIC / Presupuesto total por estratos (porcentaje)</t>
  </si>
  <si>
    <t>&lt;CrystalAddin Version="5" ConsolidateParameter="True" EnableRefreshOrder="False" Global_opt_FieldDisplay="0" WebServiceURL="" CMSName=""&gt;&lt;AddinModuleData ID="WEBI"&gt;&lt;Webi_documents&gt;&lt;Webi_document Connection_id="1" CUID="FiRVr1Af.gcA1UAAAED5sUMAAFBWvnx5" Doc</t>
  </si>
  <si>
    <t>ument_name="[IRIA01] - Gastos TIC (EELL)" CurrentReportDrillActive="False" ReportPath="/Informes REINA-IRIA-CAE/Para publicar/01 - Gastos" HasPrompt="0" HasQueryContext="False" bHasPromptToBind="False"&gt;&lt;Container ContainerCUID="FgMa.E8E1gUA3xAAAEBJ4EUAAFBW</t>
  </si>
  <si>
    <t>vnw_" ContainerKind="1"/&gt;&lt;Data_providers/&gt;&lt;Original_data_providers/&gt;&lt;prompts/&gt;&lt;QueryContexts/&gt;&lt;WebiViews&gt;&lt;WebiView view_id="1" refresh_order="-1" part_UREF="UIREF:RID=1:BID=9" part_type="1" Conceal_data_when_saving="False" Keep_user_format="True" Instance_</t>
  </si>
  <si>
    <t>by_user="False" Username="" Logon_User_Instance="False" Refresh_DB="True" Use_Report_Saved_Data="False" Use_specific_instance="False" specific_instance_cuid="" specific_instance_description="" Need_format="False" Custom_view_name="[IRIA01] - Gastos TIC (EE</t>
  </si>
  <si>
    <t>LL) sección de documento" Last_refresh_status="1" Last_refresh_description="" Last_refresh_time="2016-10-6T17:5:5" Last_refresh_time_taken="6287"&gt;&lt;Regions&gt;&lt;Region name="HHeading" DataRowCount="2" DataColCount="6"&gt;&lt;LayoutManager LinkRows="False" LinkCols="F</t>
  </si>
  <si>
    <t>alse" Version="1.0" RegionName="HHeading"&gt;&lt;CustomRows Axis="Row"/&gt;&lt;CustomColumns Axis="Column"/&gt;&lt;/LayoutManager&gt;&lt;/Region&gt;&lt;Region name="DataGrid" DataRowCount="8" DataColCount="6"&gt;&lt;LayoutManager LinkRows="False" LinkCols="True" Version="1.0" RegionName="Dat</t>
  </si>
  <si>
    <t>aGrid"&gt;&lt;CustomRows Axis="Row"/&gt;&lt;CustomColumns Axis="Column"/&gt;&lt;/LayoutManager&gt;&lt;/Region&gt;&lt;/Regions&gt;&lt;/WebiView&gt;&lt;/WebiViews&gt;&lt;PromptBindings/&gt;&lt;DataSourceParameterValues/&gt;&lt;/Webi_document&gt;&lt;/Webi_documents&gt;&lt;/AddinModuleData&gt;&lt;/CrystalAddin&gt;</t>
  </si>
  <si>
    <t>Personal TIC</t>
  </si>
  <si>
    <t>Descripción y metodologia del estudio</t>
  </si>
  <si>
    <t>La capacidad del funcionario público para utilizar herramientas digitales</t>
  </si>
  <si>
    <t>NS/NC</t>
  </si>
  <si>
    <t>Servicios online</t>
  </si>
  <si>
    <t>Servicios online disponibles</t>
  </si>
  <si>
    <t>Planes estratégicos de TD</t>
  </si>
  <si>
    <t>Solicitud de ayudas y subvenciones</t>
  </si>
  <si>
    <t>Solicitud de licencia de apertura de actividad</t>
  </si>
  <si>
    <t>Solicitud de autorizaciones medioambientales (quema, ganado, caza y pesca,...)</t>
  </si>
  <si>
    <t>Inscripción en actividades deportivas</t>
  </si>
  <si>
    <t>Solicitud de carnet de biblioteca municipal</t>
  </si>
  <si>
    <t>Solicitud de tarjeta de transporte público</t>
  </si>
  <si>
    <t>Registro electrónico</t>
  </si>
  <si>
    <t>Notificaciones electrónicas</t>
  </si>
  <si>
    <t>Apoderamiento electrónico</t>
  </si>
  <si>
    <t>Funcionarios</t>
  </si>
  <si>
    <t>Laborales</t>
  </si>
  <si>
    <t>Información sobre sanciones y multas</t>
  </si>
  <si>
    <t>Información del padrón municipal</t>
  </si>
  <si>
    <t>Gobierno abierto</t>
  </si>
  <si>
    <t>Movilidad</t>
  </si>
  <si>
    <t>Capacitación de los ciudadanos</t>
  </si>
  <si>
    <t>Diputación</t>
  </si>
  <si>
    <t>Más de 500.000</t>
  </si>
  <si>
    <t>% Tasa Cobertura</t>
  </si>
  <si>
    <t>Estratos</t>
  </si>
  <si>
    <t>Plan Transformación Digital</t>
  </si>
  <si>
    <t>Responsable del PlanTD</t>
  </si>
  <si>
    <t>De 100.000 a 500.000</t>
  </si>
  <si>
    <t>De 10.000 a 30.000</t>
  </si>
  <si>
    <t>De 1.000 a 2.000</t>
  </si>
  <si>
    <t>De 2.000 a 5.000</t>
  </si>
  <si>
    <t>De 30.000 a 100.000</t>
  </si>
  <si>
    <t>De 5.000 a 10.000</t>
  </si>
  <si>
    <t>De 500 a 1.000</t>
  </si>
  <si>
    <t>Suma:</t>
  </si>
  <si>
    <t>Planes de transformación digital en las entidades (porcentaje).</t>
  </si>
  <si>
    <t>Enfoque ciudadanos UE</t>
  </si>
  <si>
    <t>Principio de solo una vez</t>
  </si>
  <si>
    <t>Enfoque diseño para todos</t>
  </si>
  <si>
    <t>Enfoque digital por defecto</t>
  </si>
  <si>
    <t>Acceso desde móviles</t>
  </si>
  <si>
    <t>Enfoque centrado en el usuario</t>
  </si>
  <si>
    <t>Total:</t>
  </si>
  <si>
    <t>Capacitación del empleado público en la TD</t>
  </si>
  <si>
    <t>Innovación</t>
  </si>
  <si>
    <t>Orientación al dato</t>
  </si>
  <si>
    <t>Protección de datos personales</t>
  </si>
  <si>
    <t>Rediseño de los procesos internos</t>
  </si>
  <si>
    <t>Seguridad</t>
  </si>
  <si>
    <t>EE.LL.  que adoptan principios de transformación interna (porcentaje)</t>
  </si>
  <si>
    <t>Porcentaje de EELL que adoptan principios de orientación al ciudadano (porcentaje)</t>
  </si>
  <si>
    <t>Presentación de facturas</t>
  </si>
  <si>
    <t>Presentación de ofertas a procedimientos de contratación</t>
  </si>
  <si>
    <t>Cambio de domicilio</t>
  </si>
  <si>
    <t>Volante de empadronamiento</t>
  </si>
  <si>
    <t>Solicitud o renovación de tarjeta de transporte público</t>
  </si>
  <si>
    <t>Pago de impuestos o tasas</t>
  </si>
  <si>
    <t>Solicitud de licencia de obras</t>
  </si>
  <si>
    <t>Promedio:</t>
  </si>
  <si>
    <t>Total Entidades responden</t>
  </si>
  <si>
    <t>Total Servicios online disponibles</t>
  </si>
  <si>
    <t>Disponibilidad de servicios online en las corporaciones (entidades que lo ofrecen. alzada)</t>
  </si>
  <si>
    <t>Disponibilidad de servicios online en las corporaciones (porcentajes de entidades que lo ofrecen)</t>
  </si>
  <si>
    <t>Total Entidades</t>
  </si>
  <si>
    <t xml:space="preserve">Solicitud de autorizaciones medioambientales </t>
  </si>
  <si>
    <t>% Entidades (para el conjunto de servicios)</t>
  </si>
  <si>
    <t>Nivel de Adecuación</t>
  </si>
  <si>
    <t>Porcentaje de Portales</t>
  </si>
  <si>
    <t>AA</t>
  </si>
  <si>
    <t>A</t>
  </si>
  <si>
    <t>No Válido</t>
  </si>
  <si>
    <t>Entidad</t>
  </si>
  <si>
    <t>Capitales</t>
  </si>
  <si>
    <t>Más Poblados</t>
  </si>
  <si>
    <t>Medios</t>
  </si>
  <si>
    <t>Pequeños</t>
  </si>
  <si>
    <t>Otros Servicios</t>
  </si>
  <si>
    <t xml:space="preserve">(entre 5.000 y 20.000 habitantes) </t>
  </si>
  <si>
    <t>(más de 20.000 habitantes excluyendo la capital)</t>
  </si>
  <si>
    <t>(entre 2.500 y 3.500 habitantes)</t>
  </si>
  <si>
    <t>sitios web de la Administración Local que no pertenecen a ninguno de los segmentos anteriores</t>
  </si>
  <si>
    <t>Número de Entidades</t>
  </si>
  <si>
    <t>Transmisiones de datos 2020</t>
  </si>
  <si>
    <t>Servicios intermediados</t>
  </si>
  <si>
    <t>Diputaciones y Cabildos</t>
  </si>
  <si>
    <t>Ayuntamientos</t>
  </si>
  <si>
    <t>Mancomunidades</t>
  </si>
  <si>
    <t>Transmisiones de datos en la Administración Local a través de la PID. Fuente: Plataforma de Intermediación.</t>
  </si>
  <si>
    <t> Tipo de servicio</t>
  </si>
  <si>
    <t>Ayuntamiento</t>
  </si>
  <si>
    <t>Mancomunidad</t>
  </si>
  <si>
    <t>DGP</t>
  </si>
  <si>
    <t>SEPE</t>
  </si>
  <si>
    <t>INE</t>
  </si>
  <si>
    <t xml:space="preserve"> -     </t>
  </si>
  <si>
    <t>Justicia</t>
  </si>
  <si>
    <t>INSS</t>
  </si>
  <si>
    <t>CCAA</t>
  </si>
  <si>
    <t>Catastro</t>
  </si>
  <si>
    <t>TGSS</t>
  </si>
  <si>
    <t>AEAT</t>
  </si>
  <si>
    <t>DGT</t>
  </si>
  <si>
    <t>IGAE</t>
  </si>
  <si>
    <t>Educación</t>
  </si>
  <si>
    <t>MINHAP</t>
  </si>
  <si>
    <t>IMSERSO</t>
  </si>
  <si>
    <t>Notarios</t>
  </si>
  <si>
    <t>MUFACE</t>
  </si>
  <si>
    <t>CRUE</t>
  </si>
  <si>
    <t>CORPME</t>
  </si>
  <si>
    <t>Servicios y volumen de transmisiones de datos. Fuente: Plataforma de Intermediación.</t>
  </si>
  <si>
    <t>Cl@ve</t>
  </si>
  <si>
    <t>nº de organismos de EE.LL.  adheridas a Cl@ve en 2020</t>
  </si>
  <si>
    <t>Diputaciones, consejos y cabildos</t>
  </si>
  <si>
    <t>FACe</t>
  </si>
  <si>
    <t>nº entidades adheridas a FACE</t>
  </si>
  <si>
    <t>REA</t>
  </si>
  <si>
    <t>nº entidades adheridas a REA</t>
  </si>
  <si>
    <t>DIR3</t>
  </si>
  <si>
    <t>unidades orgánicas en DIR3 de la Administración local</t>
  </si>
  <si>
    <t>GEISER</t>
  </si>
  <si>
    <t>nº oficinas integrados en GEISER</t>
  </si>
  <si>
    <t>nº asientos registrales intercambios en GEISER</t>
  </si>
  <si>
    <t>INSIDE</t>
  </si>
  <si>
    <t>nº de organismos en INSIDE</t>
  </si>
  <si>
    <t>PID</t>
  </si>
  <si>
    <t>nº de organismos usuarios de PID que han consumido al menos un servicio</t>
  </si>
  <si>
    <t>NOTIFICA</t>
  </si>
  <si>
    <t>Dados de alta en NOTIFICA</t>
  </si>
  <si>
    <t>PORTAFIRMAS</t>
  </si>
  <si>
    <t>nº aplicaciones consumidoras de portafirmas</t>
  </si>
  <si>
    <t>SIR</t>
  </si>
  <si>
    <t xml:space="preserve">nº de oficinas  activas en SIR </t>
  </si>
  <si>
    <t>Utilización de los servicios de la AGE. Fuente: OBSAE</t>
  </si>
  <si>
    <t>Horas de Cursos en Habilidades digitales</t>
  </si>
  <si>
    <t>Nº de empleados formados en Habilidades digitales</t>
  </si>
  <si>
    <t>Formación en habilidades digitales a empleados de las EE.LL.  (promedio por estratos)</t>
  </si>
  <si>
    <t>Conjuntos de Datos publicados</t>
  </si>
  <si>
    <t>Visitas</t>
  </si>
  <si>
    <t>Promedio de conjunto de datos publicados</t>
  </si>
  <si>
    <t>Datos publicados en los espacios de transparencia y visitas realizadas a los mismos por EE.LL.  (global)</t>
  </si>
  <si>
    <t>De 1.000 a 2.000 (*)</t>
  </si>
  <si>
    <t>De 5.000 a 10.000 (*)</t>
  </si>
  <si>
    <t>(*) Datos con reservas ya  que se han recibido pocas respuestas</t>
  </si>
  <si>
    <t>Iniciativas</t>
  </si>
  <si>
    <t>on-line</t>
  </si>
  <si>
    <t>Participantes</t>
  </si>
  <si>
    <t>Desarrollo normativo</t>
  </si>
  <si>
    <t>Programas y planes</t>
  </si>
  <si>
    <t>Presupuestos participativos</t>
  </si>
  <si>
    <t>Diseño de servicios públicos</t>
  </si>
  <si>
    <t>Otras iniciativas</t>
  </si>
  <si>
    <t>Iniciativas on-line en las EE.LL.  y número de participantes (global)</t>
  </si>
  <si>
    <t>Conjuntos de datos publicados en datos.gob.es</t>
  </si>
  <si>
    <t>Diputación Foral de Bizkaia</t>
  </si>
  <si>
    <t>Diputación Foral de Gipuzkoa</t>
  </si>
  <si>
    <t>Cabildo Insular de La Palma</t>
  </si>
  <si>
    <t>Diputación Provincial de Castelló/Castellón</t>
  </si>
  <si>
    <t>Diputación Provincial de Barcelona</t>
  </si>
  <si>
    <t>Diputación Provincial de Cádiz</t>
  </si>
  <si>
    <t>Diputación de Pontevedra</t>
  </si>
  <si>
    <t>Cabildo Insular de Tenerife</t>
  </si>
  <si>
    <t>Diputación Provincial de Badajoz</t>
  </si>
  <si>
    <t>Ayuntamiento de Málaga</t>
  </si>
  <si>
    <t>Ayuntamiento de Arganda del Rey</t>
  </si>
  <si>
    <t>Ayuntamiento de Gijón</t>
  </si>
  <si>
    <t>Ayuntamiento de Barcelona</t>
  </si>
  <si>
    <t>Ayuntamiento de Madrid</t>
  </si>
  <si>
    <t>Ayuntamiento de Bilbao</t>
  </si>
  <si>
    <t>Ayuntamiento de Torrent</t>
  </si>
  <si>
    <t>Ayuntamiento de Alcobendas</t>
  </si>
  <si>
    <t>Ayuntamiento de Donostia/San Sebastián</t>
  </si>
  <si>
    <t>Ayuntamiento de Lorca</t>
  </si>
  <si>
    <t>Ayuntamiento de Vitoria-Gasteiz</t>
  </si>
  <si>
    <t>Ayuntamiento de Vigo</t>
  </si>
  <si>
    <t>Ayuntamiento de Valencia</t>
  </si>
  <si>
    <t>Ayuntamiento de Zaragoza</t>
  </si>
  <si>
    <t>Ayuntamiento de Terrassa</t>
  </si>
  <si>
    <t>Ayuntamiento de Cáceres</t>
  </si>
  <si>
    <t>Ayuntamiento de Santa Cruz de Tenerife</t>
  </si>
  <si>
    <t>Ayuntamiento de Santander</t>
  </si>
  <si>
    <t>Ayuntamiento de Rivas-Vaciamadrid</t>
  </si>
  <si>
    <t>Ayuntamiento de San Sebastián de los Reyes</t>
  </si>
  <si>
    <t>Ayuntamiento de Sant Feliu de Llobregat</t>
  </si>
  <si>
    <t>Ayuntamiento de Villanueva de la Serena</t>
  </si>
  <si>
    <t>Ayuntamiento de Las Palmas de Gran Canaria</t>
  </si>
  <si>
    <t>Concello de Santiago de Compostela</t>
  </si>
  <si>
    <t>Ayuntamiento de Cartagena</t>
  </si>
  <si>
    <t>Ayuntamiento de Alcoy</t>
  </si>
  <si>
    <t>Ayuntamiento de Pamplona</t>
  </si>
  <si>
    <t>Ayuntamiento de Badia del Vallès</t>
  </si>
  <si>
    <t>Ayuntamiento de Ronda</t>
  </si>
  <si>
    <t>Ayuntamiento de Manlleu</t>
  </si>
  <si>
    <t>Ayuntamiento de Martos</t>
  </si>
  <si>
    <t>Ayuntamiento de L'Hospitalet de Llobregat</t>
  </si>
  <si>
    <t>Ayuntamiento de Jerez de la Frontera</t>
  </si>
  <si>
    <t>Ayuntamiento de la Pobla de Vallbona</t>
  </si>
  <si>
    <t>Ayuntamiento de Tarragona</t>
  </si>
  <si>
    <t>Numero de Conjuntos de Datos publicados</t>
  </si>
  <si>
    <t>Conjuntos de datos publicados por las EE.LL. en su portal (global)</t>
  </si>
  <si>
    <t>Conjuntos de datos publicados por las EE.LL. en datos.gob.es</t>
  </si>
  <si>
    <t>Solicitudes de conjuntos de datos</t>
  </si>
  <si>
    <t>Solicitudes generan publicación de conjuntos de datos</t>
  </si>
  <si>
    <t>De 500 a 10.000</t>
  </si>
  <si>
    <t>Solicitudes de conjuntos de datos que generan nueva información por EE.LL.  (global)</t>
  </si>
  <si>
    <t>SaaS</t>
  </si>
  <si>
    <t>PaaS</t>
  </si>
  <si>
    <t>IaaS</t>
  </si>
  <si>
    <t>Entidades que tienen contratados servicios en la nube por estratos (porcentaje)</t>
  </si>
  <si>
    <t>Ordenadores Personales</t>
  </si>
  <si>
    <t>Teléfonos Móviles</t>
  </si>
  <si>
    <t>Distribución de equipamiento informático por estrato (unidades).</t>
  </si>
  <si>
    <t>Equipamiento informático  evolución. (nº de unidades)</t>
  </si>
  <si>
    <t>Evolución ordenadores personales y servidores  (unidades).</t>
  </si>
  <si>
    <t>Ordenadores personales por cada 100 empleados públicos. Evolución</t>
  </si>
  <si>
    <t>Presentación de ofertas en procedimientos de contratación</t>
  </si>
  <si>
    <t>Pago de impuestos o tasas (p.físicas)</t>
  </si>
  <si>
    <t>Solicitud de ayudas y subvenciones (p.físicas)</t>
  </si>
  <si>
    <t>Pago de impuestos o tasas (p.jurídicas)</t>
  </si>
  <si>
    <t>Solicitud de ayudas y subvenciones (p.jurídicas)</t>
  </si>
  <si>
    <t>Ayuda en el uso de cada servicio (%EE.LL. )</t>
  </si>
  <si>
    <t>Información sobre el plazo de resolución por servicio (%EE.LL. )</t>
  </si>
  <si>
    <t>Trámites se pueden usar desde dispositivos móviles (%EE.LL. )</t>
  </si>
  <si>
    <t>Trámites se pueden usar por ciudadanos europeos  (%EE.LL. )</t>
  </si>
  <si>
    <t xml:space="preserve">Número de Portales 
objeto de estudio </t>
  </si>
  <si>
    <t>Nivel de accesibilidad por tramos de EE.LL.  (%portales)</t>
  </si>
  <si>
    <t xml:space="preserve">Accesibilidad. Porcentaje de Portales según niveles de adecuación </t>
  </si>
  <si>
    <t>Solicitudes por registro electrónico</t>
  </si>
  <si>
    <t>Entidades Responden</t>
  </si>
  <si>
    <t>Muy BAJO 
 (1-20%)</t>
  </si>
  <si>
    <t>BAJO  
(20-40%)</t>
  </si>
  <si>
    <t>MEDIO  
(40-60%)</t>
  </si>
  <si>
    <t>ALTO  
(60-80%)</t>
  </si>
  <si>
    <t>Muy ALTO  
(80-100%)</t>
  </si>
  <si>
    <t>Estado de sus expedientes</t>
  </si>
  <si>
    <t>Consulta de documentos</t>
  </si>
  <si>
    <t>No</t>
  </si>
  <si>
    <t>Acceso a datos personales</t>
  </si>
  <si>
    <t>Información sobre tributos</t>
  </si>
  <si>
    <t>Expedición de certificados</t>
  </si>
  <si>
    <t>Información sobre el censo electoral</t>
  </si>
  <si>
    <t>Servicios ofrecidos en la carpeta ciudadana (%EE.LL. por estratos)</t>
  </si>
  <si>
    <t xml:space="preserve">Tramitación digital completa por trámite y estrato (% EE.LL.) </t>
  </si>
  <si>
    <t>Nivel de notificaciones electrónicas a personas físicas (%EE.LL. por rangos)</t>
  </si>
  <si>
    <t>Nivel de notificaciones electrónicas a personas jurídicas (%EE.LL. por rangos)</t>
  </si>
  <si>
    <t>Se verifican documentos electrónicos con CSV</t>
  </si>
  <si>
    <t>Repositorio de documentos electrónicos</t>
  </si>
  <si>
    <t>Se tramitan expedientes en soporte electrónico</t>
  </si>
  <si>
    <t>Un sistema de gestión de expedientes electrónicos</t>
  </si>
  <si>
    <t>Portafirmas electrónico</t>
  </si>
  <si>
    <t>Se firman digitalmente los documentos electrónicos</t>
  </si>
  <si>
    <t>Se archivan expedientes electrónicos</t>
  </si>
  <si>
    <t>Sistema de archivo</t>
  </si>
  <si>
    <t>Tramitación Digital (%EE.LL. por estratos)</t>
  </si>
  <si>
    <t>EE.LL.  que utilizan el servicio de firma electrónica de documentos (Rangos)</t>
  </si>
  <si>
    <t>Con la Administración General del Estado</t>
  </si>
  <si>
    <t>Con los municipios de su Diputación / Cabildo / Consell</t>
  </si>
  <si>
    <t>Con otras administraciones locales</t>
  </si>
  <si>
    <t>Con su Comunidad Autónoma</t>
  </si>
  <si>
    <t>Con su Diputación provincial</t>
  </si>
  <si>
    <t>1</t>
  </si>
  <si>
    <t>2</t>
  </si>
  <si>
    <t>3</t>
  </si>
  <si>
    <t>4</t>
  </si>
  <si>
    <t>5</t>
  </si>
  <si>
    <t>Solo Diputaciones</t>
  </si>
  <si>
    <t>Solo Municipios</t>
  </si>
  <si>
    <t>Impulso a la transformación digital interna</t>
  </si>
  <si>
    <t>Grado de intercambio de datos entre EE.LL. y otras  administraciones (Entidades y %Entidades por grado 1-5)</t>
  </si>
  <si>
    <t>La automatización de la actuación administrativa</t>
  </si>
  <si>
    <t>La carpeta ciudadana</t>
  </si>
  <si>
    <t>El uso de los servicios por el ciudadano</t>
  </si>
  <si>
    <t>Carpeta Ciudadana</t>
  </si>
  <si>
    <t>Sistema de Registro de Funcionarios Habilitados</t>
  </si>
  <si>
    <t>Sistemas de Identificación y Firma electrónica</t>
  </si>
  <si>
    <t>Sistemas de Pago</t>
  </si>
  <si>
    <t>Sistema de Notificaciones electrónicas</t>
  </si>
  <si>
    <t>Sistema de Archivo electrónico</t>
  </si>
  <si>
    <t>Portal web / Sede electrónica</t>
  </si>
  <si>
    <t>Sistema de Gestión de Expedientes electrónicos</t>
  </si>
  <si>
    <t>Sistemas de Registro electrónico</t>
  </si>
  <si>
    <t>Sistema de Portafirmas electrónico</t>
  </si>
  <si>
    <t>Uso por los municipios de los servicios comunes ofrecidos por las Diputaciones (porcentaje)</t>
  </si>
  <si>
    <t>Entidades Responden:</t>
  </si>
  <si>
    <t>%
Municipios</t>
  </si>
  <si>
    <t>Servicios comunes ofrecidos por las Diputaciones (porcentaje)</t>
  </si>
  <si>
    <t>La colaboración y la cooperación administrativa</t>
  </si>
  <si>
    <t>Plataforma de Contratación del Sector Público</t>
  </si>
  <si>
    <t>CLAVE - Identificación electrónica</t>
  </si>
  <si>
    <t>@FIRMA - Firma electrónica</t>
  </si>
  <si>
    <t>APODERA - Registro de apoderamientos</t>
  </si>
  <si>
    <t>NOTIFICA - Notificaciones electrónicas</t>
  </si>
  <si>
    <t>ORVE - Oficina de Registro Virtual</t>
  </si>
  <si>
    <t>INSIDE - Gestor de expedientes y documentos</t>
  </si>
  <si>
    <t>SIR - Intercambio de asientos registrales</t>
  </si>
  <si>
    <t>PID - Plataforma de Intermediación de Datos</t>
  </si>
  <si>
    <t>FACE - Punto de entrada de facturas electrónicas</t>
  </si>
  <si>
    <t>GEISER - Gestión Integrada de Servicios de Registro</t>
  </si>
  <si>
    <t>ACCEDA - Sede electrónica</t>
  </si>
  <si>
    <t>ARCHIVE - Archivo definitivo de expedientes electrónicos</t>
  </si>
  <si>
    <t>Reutilización de los servicios comunes ofrecidos por la AGE (porcentaje)</t>
  </si>
  <si>
    <t>Entornos para compartir archivos</t>
  </si>
  <si>
    <t>Entornos de comunicación</t>
  </si>
  <si>
    <t>Entornos de teletrabajo</t>
  </si>
  <si>
    <t>Entornos de organización del trabajo</t>
  </si>
  <si>
    <t>Viajes</t>
  </si>
  <si>
    <t>Conciliación laboral-familiar</t>
  </si>
  <si>
    <t>Asuntos médicos y de salud</t>
  </si>
  <si>
    <t>Dificultades de desplazamiento</t>
  </si>
  <si>
    <t>Objetivos de carácter ecológico</t>
  </si>
  <si>
    <t>Herramientas de trabajo colaborativo (% EE.LL por estratos)</t>
  </si>
  <si>
    <t>Situaciones para realizar el teletrabajo (% EE.LL por estratos)</t>
  </si>
  <si>
    <t>Capacitación Digital</t>
  </si>
  <si>
    <t>De 1.000 a 10.000</t>
  </si>
  <si>
    <t>Formación TIC</t>
  </si>
  <si>
    <t>Desarrollo de las habilidades digitales de los empleados (%EE.LL por estratos)</t>
  </si>
  <si>
    <t>Entidades que forman a los empleados TIC (%EE.LL por estratos)</t>
  </si>
  <si>
    <t>Tabla 1. Tasa de respuesta del estudio</t>
  </si>
  <si>
    <t>% Tasa 
Respuesta</t>
  </si>
  <si>
    <t>Uso de los trámites ofrecidos por canal digital (Número y % EE.LL. por rangos)</t>
  </si>
  <si>
    <t>%V</t>
  </si>
  <si>
    <t xml:space="preserve">Distribución del personal TIC por estrato </t>
  </si>
  <si>
    <t xml:space="preserve">Equipamiento  TIC </t>
  </si>
  <si>
    <t>5G</t>
  </si>
  <si>
    <t>Analítica de datos</t>
  </si>
  <si>
    <t>Asistentes virtuales</t>
  </si>
  <si>
    <t>BigData</t>
  </si>
  <si>
    <t>Blockchain</t>
  </si>
  <si>
    <t>Internet de las Cosas</t>
  </si>
  <si>
    <t>Machine learning</t>
  </si>
  <si>
    <t>Realidad aumentada</t>
  </si>
  <si>
    <t>Realidad virtual</t>
  </si>
  <si>
    <t>Robot virtual</t>
  </si>
  <si>
    <t>1 (Poco)</t>
  </si>
  <si>
    <t>2 (Medio)</t>
  </si>
  <si>
    <t>3 (Bastante)</t>
  </si>
  <si>
    <t>1 (en estudio)</t>
  </si>
  <si>
    <t>2 (prueba de concepto)</t>
  </si>
  <si>
    <t>3 (implantada)</t>
  </si>
  <si>
    <t>1(en breve)</t>
  </si>
  <si>
    <t>2(medio plazo)</t>
  </si>
  <si>
    <t>3(largo plazo)</t>
  </si>
  <si>
    <t>Puntuación</t>
  </si>
  <si>
    <t>Conocimiento de las tendencias tecnológicas en las EE.LL. (Número de EE.LL. por grado y puntuación por estratos)</t>
  </si>
  <si>
    <t>Uso actual de nuevas tecnologías (Número de EE.LL. por grado y puntuación por estratos)</t>
  </si>
  <si>
    <t>Uso futuro de nuevas tecnologías (Número de EE.LL. por grado y puntuación por estratos)</t>
  </si>
  <si>
    <t>Relevancia para el futuro de las tendencias tecnológicas en las EE.LL. (Número de EE.LL. por grado y puntuación por estratos)</t>
  </si>
  <si>
    <t>Tendencia Tecnológica</t>
  </si>
  <si>
    <t>ÍNDICE Informe IRIA datos del 2020</t>
  </si>
  <si>
    <t>Trámites</t>
  </si>
  <si>
    <t>Tramites ofrecidos por las EE.LL. a través del canal digital (porcentaje según rangos)</t>
  </si>
  <si>
    <t>Solicitudes por registro electrónico por estratos (%EE.LL. por rangos)</t>
  </si>
  <si>
    <t>Transparencia</t>
  </si>
  <si>
    <t>Transparencia. Evolución de reclamaciones (unidades)</t>
  </si>
  <si>
    <t>Transparencia. Dispone espacio web</t>
  </si>
  <si>
    <t>Info. Contrataciones y subvenciones</t>
  </si>
  <si>
    <t>Info. organizativo e institucional</t>
  </si>
  <si>
    <t>Información económico-financiera</t>
  </si>
  <si>
    <t>Info. Urbanismo, Obras y Medioambiente</t>
  </si>
  <si>
    <t>Reclamaciones</t>
  </si>
  <si>
    <t xml:space="preserve">Número de reclamaciones que se registraron en el Consejo de Transparencia y Buen Gobierno y que tienen como origen las Administraciones Territoriales (AATT) de las Comunidades Autónomas con convenio con el Consejo. </t>
  </si>
  <si>
    <t>Transparencia. Publicidad Activa (porcentajes de entidades por estratos)</t>
  </si>
  <si>
    <t>Participación Ciudadana</t>
  </si>
  <si>
    <t xml:space="preserve">Datos abiertos </t>
  </si>
  <si>
    <t>WhatsApp</t>
  </si>
  <si>
    <t>YouTube</t>
  </si>
  <si>
    <t>Blog</t>
  </si>
  <si>
    <t>Entidades responden</t>
  </si>
  <si>
    <t>Participación. Mejora de servicios públicos</t>
  </si>
  <si>
    <t>Canalizar sugerencias, preocupaciones y quejas</t>
  </si>
  <si>
    <t>Participación . Toma de decisiones políticas</t>
  </si>
  <si>
    <t>Proporcionar información a la ciudadanía</t>
  </si>
  <si>
    <t>Mejorar la comunicación con las autoridades</t>
  </si>
  <si>
    <t>No usan redes sociales</t>
  </si>
  <si>
    <t>Propósito de redes sociales. Por estratos.</t>
  </si>
  <si>
    <t>Promedio en su portal</t>
  </si>
  <si>
    <t>Promedio en datos.gob.es</t>
  </si>
  <si>
    <t>Si</t>
  </si>
  <si>
    <t>Medidas para reducir la brecha digital en las EE.LL.  (%EE.LL. por estratos.)</t>
  </si>
  <si>
    <t>Contenidos adecuados a contexto poblacional</t>
  </si>
  <si>
    <t xml:space="preserve">Utilización de recursos multimedia </t>
  </si>
  <si>
    <t>Contenidos adaptados a aplicaciones móviles</t>
  </si>
  <si>
    <t>Medidas específicas para la población de más de 65 años</t>
  </si>
  <si>
    <t>Desarrollo y uso de software libre</t>
  </si>
  <si>
    <t>Evaluación y conocimiento del nivel de competencia digital</t>
  </si>
  <si>
    <t xml:space="preserve">Planes de acción para a reducir la brecha digital (% EE.LL. por estratos)  </t>
  </si>
  <si>
    <t>Actuaciones en materia de seguridad  (%EE.LL. por estratos.)</t>
  </si>
  <si>
    <t>Protección de datos desde el diseño</t>
  </si>
  <si>
    <t xml:space="preserve">Proteger los datos de los ciudadanos </t>
  </si>
  <si>
    <t>Delegado de  protección de datos</t>
  </si>
  <si>
    <t>Iniciativas privacidad del ciudadano (almacenamiento)</t>
  </si>
  <si>
    <t>Plan Gestión de riesgos de seguridad datos</t>
  </si>
  <si>
    <t>El ciudadano puede gestionar sus datos personales</t>
  </si>
  <si>
    <t>Ninguna</t>
  </si>
  <si>
    <t>Capacidad de almacenamiento / backup</t>
  </si>
  <si>
    <t>Capacidad de proceso</t>
  </si>
  <si>
    <t>Correo electrónico</t>
  </si>
  <si>
    <t>Intercambio de ficheros</t>
  </si>
  <si>
    <t>Videoconferencia</t>
  </si>
  <si>
    <t>Servicios en la nube utilizados por las EE.LL. (%EE.LL. )</t>
  </si>
  <si>
    <t>Ninguno</t>
  </si>
  <si>
    <t>Medioambiente</t>
  </si>
  <si>
    <t>Eficiencia Energética</t>
  </si>
  <si>
    <t>Proyectos Smart City en las EE.LL. (%EE.LL. por estratos)</t>
  </si>
  <si>
    <t>Iniciativas tecnológicas relacionadas con la COVID-19</t>
  </si>
  <si>
    <t>Aplicaciones de autodiagnóstico, triaje o similar</t>
  </si>
  <si>
    <t>Información COVID-19 a los ciudadanos en la web</t>
  </si>
  <si>
    <t>Aplicaciones de movilidad</t>
  </si>
  <si>
    <t>Aplicaciones de atención e información (asistente virtual)</t>
  </si>
  <si>
    <t>Base de Datos de estadísticas sobre contagiados, fallecidos y sanados</t>
  </si>
  <si>
    <t>Inteligencia artificial para analizar los datos</t>
  </si>
  <si>
    <t>Aplicaciones de geo-localización o trazabilidad de contactos</t>
  </si>
  <si>
    <t>Gastos TIC</t>
  </si>
  <si>
    <t>Presupuesto Total (Capítulos 1+2+6)</t>
  </si>
  <si>
    <t>% Gasto TIC / Presupuesto Total</t>
  </si>
  <si>
    <t>Gastos Telecom.</t>
  </si>
  <si>
    <t>Gastos de Personal TIC</t>
  </si>
  <si>
    <t xml:space="preserve"> Gasto TIC  por 1.000 Habitantes y estratos (euros)</t>
  </si>
  <si>
    <t>Otros gastos informáticos</t>
  </si>
  <si>
    <t>Gasto TIC sobre el presupuesto total (miles euros) por estratos</t>
  </si>
  <si>
    <t>Gasto TIC. Desglose (miles de euros) por estratos. Porcentaje</t>
  </si>
  <si>
    <t>GASTO TIC (Miles de euros)</t>
  </si>
  <si>
    <t>No realizaron teletrabajo en 2019</t>
  </si>
  <si>
    <t>Brecha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</si>
</sst>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#,##0.00\ &quot;€&quot;;[Red]\-#,##0.00\ &quot;€&quot;"/>
    <numFmt numFmtId="43" formatCode="_-* #,##0.00\ _€_-;\-* #,##0.00\ _€_-;_-* &quot;-&quot;??\ _€_-;_-@_-"/>
    <numFmt numFmtId="164" formatCode="0.0%"/>
    <numFmt numFmtId="165" formatCode="_-* #,##0\ _€_-;\-* #,##0\ _€_-;_-* &quot;-&quot;??\ _€_-;_-@_-"/>
    <numFmt numFmtId="166" formatCode="#,##0%;\-#,##0%"/>
    <numFmt numFmtId="167" formatCode="#,##0.0%;\-#,##0.0%"/>
    <numFmt numFmtId="168" formatCode="#,##0.00%;\-#,##0.00%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FFFFFF"/>
      <name val="Arial"/>
      <family val="2"/>
    </font>
    <font>
      <b/>
      <sz val="13"/>
      <color rgb="FF3F8162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2"/>
      <color rgb="FF3F8162"/>
      <name val="Calibri"/>
      <family val="2"/>
      <scheme val="minor"/>
    </font>
    <font>
      <sz val="12"/>
      <color rgb="FF3F8162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rgb="FF333333"/>
      <name val="Arial"/>
      <family val="2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sz val="10.5"/>
      <color rgb="FF333333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8"/>
      <color rgb="FF333333"/>
      <name val="Arial"/>
      <family val="2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595959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8"/>
      <color rgb="FFFFFFFF"/>
      <name val="Arial"/>
      <family val="2"/>
    </font>
    <font>
      <sz val="11"/>
      <color rgb="FF40404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3F81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indexed="9"/>
      </patternFill>
    </fill>
    <fill>
      <patternFill patternType="solid">
        <fgColor theme="0" tint="-0.14999847407452621"/>
        <bgColor indexed="64"/>
      </patternFill>
    </fill>
  </fills>
  <borders count="1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rgb="FF000080"/>
      </left>
      <right style="thin">
        <color rgb="FFB0C4DE"/>
      </right>
      <top style="thin">
        <color rgb="FF000080"/>
      </top>
      <bottom style="thin">
        <color rgb="FFB0C4DE"/>
      </bottom>
      <diagonal/>
    </border>
    <border>
      <left style="thin">
        <color rgb="FFB0C4DE"/>
      </left>
      <right style="thin">
        <color rgb="FFB0C4DE"/>
      </right>
      <top style="thin">
        <color rgb="FF000080"/>
      </top>
      <bottom style="thin">
        <color rgb="FFB0C4DE"/>
      </bottom>
      <diagonal/>
    </border>
    <border>
      <left style="thin">
        <color rgb="FFB0C4DE"/>
      </left>
      <right style="thin">
        <color rgb="FF000080"/>
      </right>
      <top style="thin">
        <color rgb="FF000080"/>
      </top>
      <bottom style="thin">
        <color rgb="FFB0C4DE"/>
      </bottom>
      <diagonal/>
    </border>
    <border>
      <left style="thin">
        <color rgb="FF000080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B0C4DE"/>
      </left>
      <right style="thin">
        <color rgb="FF000080"/>
      </right>
      <top style="thin">
        <color rgb="FFB0C4DE"/>
      </top>
      <bottom style="thin">
        <color rgb="FFB0C4DE"/>
      </bottom>
      <diagonal/>
    </border>
    <border>
      <left style="thin">
        <color indexed="22"/>
      </left>
      <right style="thin">
        <color indexed="22"/>
      </right>
      <top style="thin">
        <color indexed="18"/>
      </top>
      <bottom style="thin">
        <color indexed="22"/>
      </bottom>
      <diagonal/>
    </border>
    <border>
      <left style="thin">
        <color indexed="22"/>
      </left>
      <right style="thin">
        <color indexed="18"/>
      </right>
      <top style="thin">
        <color indexed="18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18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 style="thin">
        <color indexed="18"/>
      </left>
      <right/>
      <top style="thin">
        <color indexed="22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18"/>
      </right>
      <top style="thin">
        <color indexed="22"/>
      </top>
      <bottom/>
      <diagonal/>
    </border>
    <border>
      <left style="thin">
        <color indexed="64"/>
      </left>
      <right style="thin">
        <color rgb="FFB0C4DE"/>
      </right>
      <top style="thin">
        <color indexed="64"/>
      </top>
      <bottom style="thin">
        <color indexed="64"/>
      </bottom>
      <diagonal/>
    </border>
    <border>
      <left style="thin">
        <color rgb="FFB0C4DE"/>
      </left>
      <right style="thin">
        <color rgb="FFB0C4DE"/>
      </right>
      <top style="thin">
        <color indexed="64"/>
      </top>
      <bottom style="thin">
        <color indexed="64"/>
      </bottom>
      <diagonal/>
    </border>
    <border>
      <left style="thin">
        <color rgb="FFB0C4DE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18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B0C4DE"/>
      </right>
      <top style="medium">
        <color indexed="64"/>
      </top>
      <bottom style="medium">
        <color rgb="FFB0C4DE"/>
      </bottom>
      <diagonal/>
    </border>
    <border>
      <left/>
      <right style="medium">
        <color rgb="FFB0C4DE"/>
      </right>
      <top style="medium">
        <color indexed="64"/>
      </top>
      <bottom style="medium">
        <color rgb="FFB0C4DE"/>
      </bottom>
      <diagonal/>
    </border>
    <border>
      <left/>
      <right style="medium">
        <color indexed="64"/>
      </right>
      <top style="medium">
        <color indexed="64"/>
      </top>
      <bottom style="medium">
        <color rgb="FFB0C4DE"/>
      </bottom>
      <diagonal/>
    </border>
    <border>
      <left style="medium">
        <color indexed="64"/>
      </left>
      <right style="medium">
        <color rgb="FFB0C4DE"/>
      </right>
      <top/>
      <bottom style="medium">
        <color rgb="FFB0C4DE"/>
      </bottom>
      <diagonal/>
    </border>
    <border>
      <left/>
      <right style="medium">
        <color rgb="FFB0C4DE"/>
      </right>
      <top/>
      <bottom style="medium">
        <color rgb="FFB0C4DE"/>
      </bottom>
      <diagonal/>
    </border>
    <border>
      <left/>
      <right style="medium">
        <color indexed="64"/>
      </right>
      <top/>
      <bottom style="medium">
        <color rgb="FFB0C4DE"/>
      </bottom>
      <diagonal/>
    </border>
    <border>
      <left style="medium">
        <color indexed="64"/>
      </left>
      <right style="medium">
        <color rgb="FFB0C4DE"/>
      </right>
      <top/>
      <bottom style="medium">
        <color indexed="64"/>
      </bottom>
      <diagonal/>
    </border>
    <border>
      <left/>
      <right style="medium">
        <color rgb="FFB0C4DE"/>
      </right>
      <top/>
      <bottom style="medium">
        <color indexed="64"/>
      </bottom>
      <diagonal/>
    </border>
    <border>
      <left style="medium">
        <color rgb="FF000080"/>
      </left>
      <right/>
      <top style="medium">
        <color rgb="FF000080"/>
      </top>
      <bottom/>
      <diagonal/>
    </border>
    <border>
      <left style="medium">
        <color rgb="FFB0C4DE"/>
      </left>
      <right style="medium">
        <color rgb="FFB0C4DE"/>
      </right>
      <top style="medium">
        <color rgb="FF000080"/>
      </top>
      <bottom style="medium">
        <color rgb="FFB0C4DE"/>
      </bottom>
      <diagonal/>
    </border>
    <border>
      <left/>
      <right style="medium">
        <color rgb="FF000080"/>
      </right>
      <top style="medium">
        <color rgb="FF000080"/>
      </top>
      <bottom style="medium">
        <color rgb="FFB0C4DE"/>
      </bottom>
      <diagonal/>
    </border>
    <border>
      <left/>
      <right style="medium">
        <color rgb="FF000080"/>
      </right>
      <top/>
      <bottom style="medium">
        <color rgb="FFB0C4DE"/>
      </bottom>
      <diagonal/>
    </border>
    <border>
      <left style="medium">
        <color rgb="FF000080"/>
      </left>
      <right style="medium">
        <color rgb="FFB0C4DE"/>
      </right>
      <top/>
      <bottom style="medium">
        <color rgb="FFB0C4DE"/>
      </bottom>
      <diagonal/>
    </border>
    <border>
      <left style="medium">
        <color rgb="FFB0C4DE"/>
      </left>
      <right style="medium">
        <color rgb="FFB0C4DE"/>
      </right>
      <top style="medium">
        <color indexed="64"/>
      </top>
      <bottom/>
      <diagonal/>
    </border>
    <border>
      <left style="medium">
        <color rgb="FFB0C4DE"/>
      </left>
      <right style="medium">
        <color rgb="FFB0C4DE"/>
      </right>
      <top/>
      <bottom style="medium">
        <color rgb="FFB0C4DE"/>
      </bottom>
      <diagonal/>
    </border>
    <border>
      <left style="medium">
        <color indexed="64"/>
      </left>
      <right style="medium">
        <color rgb="FFB0C4DE"/>
      </right>
      <top style="medium">
        <color indexed="64"/>
      </top>
      <bottom/>
      <diagonal/>
    </border>
    <border>
      <left style="medium">
        <color rgb="FFB0C4DE"/>
      </left>
      <right style="medium">
        <color indexed="64"/>
      </right>
      <top style="medium">
        <color indexed="64"/>
      </top>
      <bottom/>
      <diagonal/>
    </border>
    <border>
      <left style="medium">
        <color rgb="FFB0C4DE"/>
      </left>
      <right style="medium">
        <color indexed="64"/>
      </right>
      <top/>
      <bottom style="medium">
        <color rgb="FFB0C4DE"/>
      </bottom>
      <diagonal/>
    </border>
    <border>
      <left style="medium">
        <color rgb="FF000080"/>
      </left>
      <right style="medium">
        <color rgb="FFB0C4DE"/>
      </right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/>
      <right style="medium">
        <color rgb="FFB0C4DE"/>
      </right>
      <top/>
      <bottom style="medium">
        <color rgb="FF000080"/>
      </bottom>
      <diagonal/>
    </border>
    <border>
      <left style="medium">
        <color rgb="FF1F497D"/>
      </left>
      <right style="medium">
        <color rgb="FFC0C0C0"/>
      </right>
      <top style="medium">
        <color rgb="FF1F497D"/>
      </top>
      <bottom style="medium">
        <color rgb="FFC0C0C0"/>
      </bottom>
      <diagonal/>
    </border>
    <border>
      <left/>
      <right style="medium">
        <color rgb="FFC0C0C0"/>
      </right>
      <top style="medium">
        <color rgb="FF1F497D"/>
      </top>
      <bottom style="medium">
        <color rgb="FFC0C0C0"/>
      </bottom>
      <diagonal/>
    </border>
    <border>
      <left/>
      <right style="medium">
        <color rgb="FF1F497D"/>
      </right>
      <top style="medium">
        <color rgb="FF1F497D"/>
      </top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1F497D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1F497D"/>
      </left>
      <right style="medium">
        <color rgb="FFB0C4DE"/>
      </right>
      <top style="medium">
        <color rgb="FF1F497D"/>
      </top>
      <bottom style="medium">
        <color rgb="FFB0C4DE"/>
      </bottom>
      <diagonal/>
    </border>
    <border>
      <left style="medium">
        <color rgb="FF1F497D"/>
      </left>
      <right style="medium">
        <color rgb="FFB0C4DE"/>
      </right>
      <top style="medium">
        <color rgb="FF1F497D"/>
      </top>
      <bottom/>
      <diagonal/>
    </border>
    <border>
      <left style="medium">
        <color rgb="FF1F497D"/>
      </left>
      <right style="medium">
        <color rgb="FFB0C4DE"/>
      </right>
      <top/>
      <bottom style="medium">
        <color rgb="FFB0C4DE"/>
      </bottom>
      <diagonal/>
    </border>
    <border>
      <left/>
      <right style="medium">
        <color rgb="FFB0C4DE"/>
      </right>
      <top style="medium">
        <color rgb="FF1F497D"/>
      </top>
      <bottom style="medium">
        <color rgb="FFB0C4DE"/>
      </bottom>
      <diagonal/>
    </border>
    <border>
      <left/>
      <right style="medium">
        <color rgb="FF1F497D"/>
      </right>
      <top style="medium">
        <color rgb="FF1F497D"/>
      </top>
      <bottom style="medium">
        <color rgb="FFB0C4DE"/>
      </bottom>
      <diagonal/>
    </border>
    <border>
      <left/>
      <right style="medium">
        <color rgb="FF1F497D"/>
      </right>
      <top/>
      <bottom style="medium">
        <color rgb="FFB0C4DE"/>
      </bottom>
      <diagonal/>
    </border>
    <border>
      <left style="medium">
        <color rgb="FF1F497D"/>
      </left>
      <right style="medium">
        <color rgb="FFB0C4DE"/>
      </right>
      <top/>
      <bottom style="medium">
        <color rgb="FF1F497D"/>
      </bottom>
      <diagonal/>
    </border>
    <border>
      <left/>
      <right style="medium">
        <color rgb="FFB0C4DE"/>
      </right>
      <top/>
      <bottom style="medium">
        <color rgb="FF1F497D"/>
      </bottom>
      <diagonal/>
    </border>
    <border>
      <left style="medium">
        <color rgb="FFB0C4DE"/>
      </left>
      <right style="medium">
        <color rgb="FFB0C4DE"/>
      </right>
      <top style="medium">
        <color rgb="FF1F497D"/>
      </top>
      <bottom/>
      <diagonal/>
    </border>
    <border>
      <left style="medium">
        <color rgb="FFB0C4DE"/>
      </left>
      <right style="medium">
        <color rgb="FF1F497D"/>
      </right>
      <top style="medium">
        <color rgb="FF1F497D"/>
      </top>
      <bottom/>
      <diagonal/>
    </border>
    <border>
      <left style="thin">
        <color indexed="64"/>
      </left>
      <right style="medium">
        <color rgb="FFB0C4DE"/>
      </right>
      <top style="thin">
        <color indexed="64"/>
      </top>
      <bottom/>
      <diagonal/>
    </border>
    <border>
      <left style="medium">
        <color rgb="FFB0C4DE"/>
      </left>
      <right style="medium">
        <color rgb="FFB0C4DE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B0C4DE"/>
      </bottom>
      <diagonal/>
    </border>
    <border>
      <left style="thin">
        <color indexed="64"/>
      </left>
      <right style="medium">
        <color rgb="FFB0C4DE"/>
      </right>
      <top/>
      <bottom style="medium">
        <color rgb="FFB0C4DE"/>
      </bottom>
      <diagonal/>
    </border>
    <border>
      <left/>
      <right style="thin">
        <color indexed="64"/>
      </right>
      <top/>
      <bottom style="medium">
        <color rgb="FFB0C4DE"/>
      </bottom>
      <diagonal/>
    </border>
    <border>
      <left style="thin">
        <color indexed="64"/>
      </left>
      <right style="medium">
        <color rgb="FFB0C4DE"/>
      </right>
      <top/>
      <bottom style="thin">
        <color indexed="64"/>
      </bottom>
      <diagonal/>
    </border>
    <border>
      <left/>
      <right style="medium">
        <color rgb="FFB0C4DE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B0C4DE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18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18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18"/>
      </top>
      <bottom style="thin">
        <color indexed="22"/>
      </bottom>
      <diagonal/>
    </border>
    <border>
      <left style="medium">
        <color rgb="FF1F497D"/>
      </left>
      <right style="medium">
        <color theme="4" tint="0.59996337778862885"/>
      </right>
      <top style="medium">
        <color rgb="FFB0C4DE"/>
      </top>
      <bottom style="medium">
        <color rgb="FFB0C4DE"/>
      </bottom>
      <diagonal/>
    </border>
    <border>
      <left style="medium">
        <color theme="4" tint="0.59996337778862885"/>
      </left>
      <right style="medium">
        <color rgb="FF1F497D"/>
      </right>
      <top style="medium">
        <color rgb="FFB0C4DE"/>
      </top>
      <bottom style="medium">
        <color rgb="FFB0C4DE"/>
      </bottom>
      <diagonal/>
    </border>
    <border>
      <left style="medium">
        <color rgb="FF1F497D"/>
      </left>
      <right style="medium">
        <color theme="4" tint="0.59996337778862885"/>
      </right>
      <top/>
      <bottom style="medium">
        <color rgb="FFB0C4DE"/>
      </bottom>
      <diagonal/>
    </border>
    <border>
      <left style="medium">
        <color theme="4" tint="0.59996337778862885"/>
      </left>
      <right style="medium">
        <color rgb="FF1F497D"/>
      </right>
      <top/>
      <bottom style="medium">
        <color rgb="FFB0C4DE"/>
      </bottom>
      <diagonal/>
    </border>
    <border>
      <left style="medium">
        <color rgb="FF1F497D"/>
      </left>
      <right style="medium">
        <color theme="4" tint="0.59996337778862885"/>
      </right>
      <top/>
      <bottom style="medium">
        <color rgb="FF1F497D"/>
      </bottom>
      <diagonal/>
    </border>
    <border>
      <left style="medium">
        <color theme="4" tint="0.59996337778862885"/>
      </left>
      <right style="medium">
        <color rgb="FF1F497D"/>
      </right>
      <top/>
      <bottom style="medium">
        <color rgb="FF1F497D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0C4DE"/>
      </left>
      <right style="medium">
        <color rgb="FFB0C4DE"/>
      </right>
      <top style="medium">
        <color rgb="FFB0C4DE"/>
      </top>
      <bottom style="medium">
        <color rgb="FFB0C4DE"/>
      </bottom>
      <diagonal/>
    </border>
    <border>
      <left style="medium">
        <color rgb="FFB0C4DE"/>
      </left>
      <right style="medium">
        <color rgb="FF000080"/>
      </right>
      <top style="medium">
        <color rgb="FFB0C4DE"/>
      </top>
      <bottom style="medium">
        <color rgb="FFB0C4DE"/>
      </bottom>
      <diagonal/>
    </border>
    <border>
      <left style="medium">
        <color rgb="FFB0C4DE"/>
      </left>
      <right style="medium">
        <color rgb="FF000080"/>
      </right>
      <top/>
      <bottom style="medium">
        <color rgb="FFB0C4DE"/>
      </bottom>
      <diagonal/>
    </border>
    <border>
      <left style="medium">
        <color rgb="FFB0C4DE"/>
      </left>
      <right style="medium">
        <color rgb="FFB0C4DE"/>
      </right>
      <top/>
      <bottom style="medium">
        <color theme="4"/>
      </bottom>
      <diagonal/>
    </border>
    <border>
      <left style="medium">
        <color rgb="FFB0C4DE"/>
      </left>
      <right style="medium">
        <color rgb="FF000080"/>
      </right>
      <top/>
      <bottom style="medium">
        <color theme="4"/>
      </bottom>
      <diagonal/>
    </border>
    <border>
      <left style="medium">
        <color rgb="FFB0C4DE"/>
      </left>
      <right style="medium">
        <color rgb="FF000080"/>
      </right>
      <top style="medium">
        <color rgb="FF000080"/>
      </top>
      <bottom style="medium">
        <color rgb="FFB0C4DE"/>
      </bottom>
      <diagonal/>
    </border>
    <border>
      <left style="thin">
        <color indexed="64"/>
      </left>
      <right style="medium">
        <color rgb="FFB0C4DE"/>
      </right>
      <top style="thin">
        <color indexed="64"/>
      </top>
      <bottom style="medium">
        <color rgb="FFB0C4DE"/>
      </bottom>
      <diagonal/>
    </border>
    <border>
      <left style="medium">
        <color rgb="FFB0C4DE"/>
      </left>
      <right style="thin">
        <color indexed="64"/>
      </right>
      <top style="thin">
        <color indexed="64"/>
      </top>
      <bottom style="medium">
        <color rgb="FFB0C4DE"/>
      </bottom>
      <diagonal/>
    </border>
    <border>
      <left style="thin">
        <color indexed="64"/>
      </left>
      <right style="medium">
        <color rgb="FF1F497D"/>
      </right>
      <top/>
      <bottom style="medium">
        <color rgb="FFC0C0C0"/>
      </bottom>
      <diagonal/>
    </border>
    <border>
      <left style="thin">
        <color indexed="64"/>
      </left>
      <right style="medium">
        <color rgb="FF1F497D"/>
      </right>
      <top/>
      <bottom style="medium">
        <color rgb="FF1F497D"/>
      </bottom>
      <diagonal/>
    </border>
    <border>
      <left style="medium">
        <color rgb="FFB0C4DE"/>
      </left>
      <right style="medium">
        <color rgb="FF1F497D"/>
      </right>
      <top/>
      <bottom style="medium">
        <color rgb="FFB0C4DE"/>
      </bottom>
      <diagonal/>
    </border>
    <border>
      <left/>
      <right style="thin">
        <color indexed="64"/>
      </right>
      <top style="medium">
        <color indexed="64"/>
      </top>
      <bottom style="medium">
        <color rgb="FFB0C4DE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B0C4DE"/>
      </left>
      <right style="medium">
        <color rgb="FFB0C4DE"/>
      </right>
      <top style="thin">
        <color indexed="64"/>
      </top>
      <bottom style="medium">
        <color indexed="64"/>
      </bottom>
      <diagonal/>
    </border>
    <border>
      <left style="medium">
        <color rgb="FFB0C4DE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1F497D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rgb="FF1F497D"/>
      </right>
      <top style="thin">
        <color indexed="22"/>
      </top>
      <bottom style="thin">
        <color indexed="22"/>
      </bottom>
      <diagonal/>
    </border>
    <border>
      <left style="medium">
        <color rgb="FF1F497D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1F497D"/>
      </right>
      <top/>
      <bottom style="medium">
        <color indexed="64"/>
      </bottom>
      <diagonal/>
    </border>
    <border>
      <left style="thin">
        <color rgb="FF000080"/>
      </left>
      <right/>
      <top style="thin">
        <color rgb="FFCAC9D9"/>
      </top>
      <bottom style="thin">
        <color rgb="FF000080"/>
      </bottom>
      <diagonal/>
    </border>
    <border>
      <left style="thin">
        <color rgb="FFB0C4DE"/>
      </left>
      <right style="thin">
        <color rgb="FFB0C4DE"/>
      </right>
      <top style="thin">
        <color rgb="FFB0C4DE"/>
      </top>
      <bottom/>
      <diagonal/>
    </border>
    <border>
      <left style="thin">
        <color rgb="FFB0C4DE"/>
      </left>
      <right style="thin">
        <color rgb="FF000080"/>
      </right>
      <top style="thin">
        <color rgb="FFB0C4DE"/>
      </top>
      <bottom/>
      <diagonal/>
    </border>
    <border>
      <left style="thin">
        <color indexed="64"/>
      </left>
      <right style="thin">
        <color rgb="FFB0C4DE"/>
      </right>
      <top style="thin">
        <color indexed="64"/>
      </top>
      <bottom style="thin">
        <color rgb="FF000080"/>
      </bottom>
      <diagonal/>
    </border>
    <border>
      <left style="thin">
        <color rgb="FFB0C4DE"/>
      </left>
      <right style="thin">
        <color indexed="64"/>
      </right>
      <top style="thin">
        <color indexed="64"/>
      </top>
      <bottom style="thin">
        <color rgb="FF000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22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indexed="22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6" fillId="0" borderId="0"/>
  </cellStyleXfs>
  <cellXfs count="39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3" fontId="0" fillId="0" borderId="1" xfId="0" applyNumberFormat="1" applyBorder="1"/>
    <xf numFmtId="10" fontId="0" fillId="0" borderId="0" xfId="0" applyNumberForma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2" applyFill="1" applyBorder="1"/>
    <xf numFmtId="0" fontId="4" fillId="4" borderId="13" xfId="0" applyFont="1" applyFill="1" applyBorder="1" applyAlignment="1"/>
    <xf numFmtId="0" fontId="9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2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Fill="1"/>
    <xf numFmtId="0" fontId="15" fillId="0" borderId="0" xfId="0" applyFont="1"/>
    <xf numFmtId="0" fontId="14" fillId="0" borderId="0" xfId="0" applyFont="1" applyAlignment="1">
      <alignment horizontal="right" vertical="center"/>
    </xf>
    <xf numFmtId="3" fontId="0" fillId="0" borderId="0" xfId="0" applyNumberFormat="1" applyBorder="1"/>
    <xf numFmtId="3" fontId="0" fillId="0" borderId="0" xfId="0" applyNumberFormat="1" applyFill="1"/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3" fontId="18" fillId="0" borderId="1" xfId="5" applyNumberFormat="1" applyFont="1" applyFill="1" applyBorder="1" applyAlignment="1">
      <alignment horizontal="right" wrapText="1"/>
    </xf>
    <xf numFmtId="3" fontId="19" fillId="0" borderId="1" xfId="0" applyNumberFormat="1" applyFont="1" applyFill="1" applyBorder="1" applyAlignment="1">
      <alignment horizontal="right" wrapText="1"/>
    </xf>
    <xf numFmtId="3" fontId="18" fillId="0" borderId="1" xfId="5" applyNumberFormat="1" applyFont="1" applyFill="1" applyBorder="1" applyAlignment="1">
      <alignment horizontal="right" vertical="top" wrapText="1"/>
    </xf>
    <xf numFmtId="3" fontId="6" fillId="0" borderId="0" xfId="0" applyNumberFormat="1" applyFont="1" applyFill="1"/>
    <xf numFmtId="0" fontId="0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0" fontId="0" fillId="0" borderId="1" xfId="0" applyNumberFormat="1" applyBorder="1"/>
    <xf numFmtId="0" fontId="7" fillId="0" borderId="0" xfId="0" applyFont="1" applyFill="1" applyBorder="1" applyAlignment="1">
      <alignment horizontal="center" vertical="center" wrapText="1"/>
    </xf>
    <xf numFmtId="10" fontId="7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21" fillId="0" borderId="1" xfId="0" applyFont="1" applyFill="1" applyBorder="1" applyAlignment="1" applyProtection="1">
      <alignment horizontal="left" vertical="center" wrapText="1"/>
    </xf>
    <xf numFmtId="0" fontId="0" fillId="0" borderId="0" xfId="0" applyFill="1" applyBorder="1"/>
    <xf numFmtId="0" fontId="5" fillId="0" borderId="0" xfId="0" applyFont="1" applyFill="1" applyBorder="1" applyAlignment="1">
      <alignment vertical="center"/>
    </xf>
    <xf numFmtId="10" fontId="10" fillId="0" borderId="0" xfId="0" applyNumberFormat="1" applyFont="1" applyFill="1" applyBorder="1" applyAlignment="1">
      <alignment horizontal="right" vertical="center"/>
    </xf>
    <xf numFmtId="10" fontId="5" fillId="0" borderId="0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164" fontId="0" fillId="0" borderId="0" xfId="0" applyNumberFormat="1" applyFill="1" applyBorder="1"/>
    <xf numFmtId="0" fontId="6" fillId="5" borderId="0" xfId="0" applyFont="1" applyFill="1"/>
    <xf numFmtId="0" fontId="2" fillId="0" borderId="0" xfId="0" applyFont="1" applyBorder="1" applyAlignment="1">
      <alignment horizontal="center" vertical="center" wrapText="1"/>
    </xf>
    <xf numFmtId="9" fontId="0" fillId="0" borderId="0" xfId="1" applyFont="1"/>
    <xf numFmtId="0" fontId="0" fillId="2" borderId="9" xfId="0" applyFill="1" applyBorder="1"/>
    <xf numFmtId="0" fontId="0" fillId="2" borderId="3" xfId="0" applyFill="1" applyBorder="1"/>
    <xf numFmtId="0" fontId="3" fillId="2" borderId="26" xfId="2" applyFill="1" applyBorder="1" applyAlignment="1" applyProtection="1"/>
    <xf numFmtId="0" fontId="3" fillId="2" borderId="10" xfId="2" applyFill="1" applyBorder="1"/>
    <xf numFmtId="0" fontId="24" fillId="5" borderId="0" xfId="0" applyFont="1" applyFill="1" applyAlignment="1">
      <alignment horizontal="left" vertical="center"/>
    </xf>
    <xf numFmtId="0" fontId="0" fillId="0" borderId="0" xfId="0"/>
    <xf numFmtId="49" fontId="28" fillId="7" borderId="27" xfId="0" applyNumberFormat="1" applyFont="1" applyFill="1" applyBorder="1" applyAlignment="1">
      <alignment horizontal="center" vertical="center"/>
    </xf>
    <xf numFmtId="49" fontId="28" fillId="7" borderId="28" xfId="0" applyNumberFormat="1" applyFont="1" applyFill="1" applyBorder="1" applyAlignment="1">
      <alignment horizontal="center" vertical="center" wrapText="1"/>
    </xf>
    <xf numFmtId="49" fontId="28" fillId="7" borderId="29" xfId="0" applyNumberFormat="1" applyFont="1" applyFill="1" applyBorder="1" applyAlignment="1">
      <alignment horizontal="center" vertical="center" wrapText="1"/>
    </xf>
    <xf numFmtId="49" fontId="29" fillId="9" borderId="30" xfId="0" applyNumberFormat="1" applyFont="1" applyFill="1" applyBorder="1" applyAlignment="1">
      <alignment horizontal="left"/>
    </xf>
    <xf numFmtId="0" fontId="0" fillId="0" borderId="0" xfId="0"/>
    <xf numFmtId="0" fontId="0" fillId="0" borderId="0" xfId="0" quotePrefix="1"/>
    <xf numFmtId="0" fontId="14" fillId="0" borderId="0" xfId="0" applyFont="1" applyAlignment="1">
      <alignment horizontal="left" vertical="center"/>
    </xf>
    <xf numFmtId="0" fontId="0" fillId="0" borderId="0" xfId="0" applyFill="1" applyBorder="1"/>
    <xf numFmtId="166" fontId="27" fillId="0" borderId="35" xfId="0" applyNumberFormat="1" applyFont="1" applyFill="1" applyBorder="1" applyAlignment="1">
      <alignment horizontal="center"/>
    </xf>
    <xf numFmtId="166" fontId="27" fillId="0" borderId="36" xfId="0" applyNumberFormat="1" applyFont="1" applyFill="1" applyBorder="1" applyAlignment="1">
      <alignment horizontal="center"/>
    </xf>
    <xf numFmtId="166" fontId="27" fillId="0" borderId="39" xfId="0" applyNumberFormat="1" applyFont="1" applyFill="1" applyBorder="1" applyAlignment="1">
      <alignment horizontal="center"/>
    </xf>
    <xf numFmtId="166" fontId="27" fillId="0" borderId="40" xfId="0" applyNumberFormat="1" applyFont="1" applyFill="1" applyBorder="1" applyAlignment="1">
      <alignment horizontal="center"/>
    </xf>
    <xf numFmtId="9" fontId="29" fillId="9" borderId="41" xfId="1" applyFont="1" applyFill="1" applyBorder="1" applyAlignment="1">
      <alignment horizontal="center"/>
    </xf>
    <xf numFmtId="9" fontId="29" fillId="9" borderId="42" xfId="1" applyFont="1" applyFill="1" applyBorder="1" applyAlignment="1">
      <alignment horizontal="center"/>
    </xf>
    <xf numFmtId="9" fontId="29" fillId="9" borderId="43" xfId="1" applyFont="1" applyFill="1" applyBorder="1" applyAlignment="1">
      <alignment horizontal="center"/>
    </xf>
    <xf numFmtId="166" fontId="27" fillId="0" borderId="45" xfId="0" applyNumberFormat="1" applyFont="1" applyFill="1" applyBorder="1" applyAlignment="1">
      <alignment horizontal="center"/>
    </xf>
    <xf numFmtId="0" fontId="21" fillId="0" borderId="1" xfId="0" applyFont="1" applyFill="1" applyBorder="1" applyAlignment="1" applyProtection="1">
      <alignment horizontal="left" vertical="center"/>
    </xf>
    <xf numFmtId="49" fontId="28" fillId="7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horizontal="right" vertical="center" wrapText="1"/>
    </xf>
    <xf numFmtId="165" fontId="27" fillId="0" borderId="35" xfId="3" applyNumberFormat="1" applyFont="1" applyFill="1" applyBorder="1" applyAlignment="1">
      <alignment horizontal="center"/>
    </xf>
    <xf numFmtId="0" fontId="21" fillId="0" borderId="22" xfId="0" applyFont="1" applyFill="1" applyBorder="1" applyAlignment="1" applyProtection="1">
      <alignment horizontal="right" vertical="center" wrapText="1"/>
    </xf>
    <xf numFmtId="165" fontId="27" fillId="0" borderId="39" xfId="3" applyNumberFormat="1" applyFont="1" applyFill="1" applyBorder="1" applyAlignment="1">
      <alignment horizontal="center"/>
    </xf>
    <xf numFmtId="165" fontId="27" fillId="0" borderId="47" xfId="3" applyNumberFormat="1" applyFont="1" applyFill="1" applyBorder="1" applyAlignment="1">
      <alignment horizontal="center"/>
    </xf>
    <xf numFmtId="165" fontId="27" fillId="0" borderId="48" xfId="3" applyNumberFormat="1" applyFont="1" applyFill="1" applyBorder="1" applyAlignment="1">
      <alignment horizontal="center"/>
    </xf>
    <xf numFmtId="165" fontId="27" fillId="0" borderId="50" xfId="3" applyNumberFormat="1" applyFont="1" applyFill="1" applyBorder="1" applyAlignment="1">
      <alignment horizontal="center"/>
    </xf>
    <xf numFmtId="165" fontId="27" fillId="0" borderId="51" xfId="3" applyNumberFormat="1" applyFont="1" applyFill="1" applyBorder="1" applyAlignment="1">
      <alignment horizontal="center"/>
    </xf>
    <xf numFmtId="165" fontId="27" fillId="0" borderId="52" xfId="3" applyNumberFormat="1" applyFont="1" applyFill="1" applyBorder="1" applyAlignment="1">
      <alignment horizontal="center"/>
    </xf>
    <xf numFmtId="165" fontId="0" fillId="0" borderId="0" xfId="0" applyNumberFormat="1"/>
    <xf numFmtId="0" fontId="21" fillId="0" borderId="4" xfId="0" applyFont="1" applyFill="1" applyBorder="1" applyAlignment="1" applyProtection="1">
      <alignment horizontal="right" vertical="center" wrapText="1"/>
    </xf>
    <xf numFmtId="166" fontId="27" fillId="0" borderId="0" xfId="0" applyNumberFormat="1" applyFont="1" applyFill="1" applyBorder="1" applyAlignment="1">
      <alignment horizontal="center"/>
    </xf>
    <xf numFmtId="0" fontId="21" fillId="0" borderId="23" xfId="0" applyFont="1" applyFill="1" applyBorder="1" applyAlignment="1" applyProtection="1">
      <alignment horizontal="right" vertical="center" wrapText="1"/>
    </xf>
    <xf numFmtId="166" fontId="27" fillId="0" borderId="47" xfId="0" applyNumberFormat="1" applyFont="1" applyFill="1" applyBorder="1" applyAlignment="1">
      <alignment horizontal="center"/>
    </xf>
    <xf numFmtId="166" fontId="27" fillId="0" borderId="48" xfId="0" applyNumberFormat="1" applyFont="1" applyFill="1" applyBorder="1" applyAlignment="1">
      <alignment horizontal="center"/>
    </xf>
    <xf numFmtId="166" fontId="27" fillId="0" borderId="51" xfId="0" applyNumberFormat="1" applyFont="1" applyFill="1" applyBorder="1" applyAlignment="1">
      <alignment horizontal="center"/>
    </xf>
    <xf numFmtId="166" fontId="27" fillId="0" borderId="52" xfId="0" applyNumberFormat="1" applyFont="1" applyFill="1" applyBorder="1" applyAlignment="1">
      <alignment horizontal="center"/>
    </xf>
    <xf numFmtId="0" fontId="0" fillId="0" borderId="0" xfId="0" applyAlignment="1"/>
    <xf numFmtId="0" fontId="0" fillId="10" borderId="53" xfId="0" applyFill="1" applyBorder="1" applyAlignment="1">
      <alignment horizontal="center" vertical="center" wrapText="1"/>
    </xf>
    <xf numFmtId="10" fontId="0" fillId="10" borderId="54" xfId="0" applyNumberFormat="1" applyFill="1" applyBorder="1" applyAlignment="1">
      <alignment horizontal="center" vertical="center" wrapText="1"/>
    </xf>
    <xf numFmtId="0" fontId="0" fillId="10" borderId="54" xfId="0" applyFill="1" applyBorder="1" applyAlignment="1">
      <alignment horizontal="center" vertical="center" wrapText="1"/>
    </xf>
    <xf numFmtId="0" fontId="0" fillId="0" borderId="53" xfId="0" applyBorder="1" applyAlignment="1">
      <alignment horizontal="left" vertical="center" wrapText="1"/>
    </xf>
    <xf numFmtId="9" fontId="0" fillId="0" borderId="54" xfId="0" applyNumberForma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9" fontId="0" fillId="0" borderId="56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9" fontId="0" fillId="0" borderId="3" xfId="0" applyNumberFormat="1" applyBorder="1" applyAlignment="1">
      <alignment horizontal="center" vertical="center" wrapText="1"/>
    </xf>
    <xf numFmtId="0" fontId="32" fillId="0" borderId="15" xfId="0" applyFont="1" applyBorder="1" applyAlignment="1">
      <alignment horizontal="justify" vertical="center" wrapText="1"/>
    </xf>
    <xf numFmtId="0" fontId="0" fillId="0" borderId="3" xfId="0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11" borderId="8" xfId="0" applyNumberFormat="1" applyFill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0" fontId="0" fillId="11" borderId="8" xfId="0" applyFill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" fontId="0" fillId="11" borderId="3" xfId="0" applyNumberFormat="1" applyFill="1" applyBorder="1" applyAlignment="1">
      <alignment horizontal="right" vertical="center"/>
    </xf>
    <xf numFmtId="0" fontId="0" fillId="11" borderId="57" xfId="0" applyFill="1" applyBorder="1" applyAlignment="1">
      <alignment horizontal="right" vertical="center"/>
    </xf>
    <xf numFmtId="3" fontId="0" fillId="0" borderId="0" xfId="0" applyNumberFormat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0" fontId="0" fillId="12" borderId="15" xfId="0" applyFill="1" applyBorder="1" applyAlignment="1">
      <alignment horizontal="left" vertical="center" wrapText="1"/>
    </xf>
    <xf numFmtId="0" fontId="0" fillId="12" borderId="17" xfId="0" applyFill="1" applyBorder="1" applyAlignment="1">
      <alignment horizontal="right" vertical="center" wrapText="1"/>
    </xf>
    <xf numFmtId="0" fontId="0" fillId="0" borderId="18" xfId="0" applyBorder="1" applyAlignment="1">
      <alignment horizontal="left" vertical="center" wrapText="1" indent="5"/>
    </xf>
    <xf numFmtId="0" fontId="0" fillId="12" borderId="18" xfId="0" applyFill="1" applyBorder="1" applyAlignment="1">
      <alignment horizontal="left" vertical="center" wrapText="1"/>
    </xf>
    <xf numFmtId="0" fontId="0" fillId="12" borderId="3" xfId="0" applyFill="1" applyBorder="1" applyAlignment="1">
      <alignment horizontal="right" vertical="center" wrapText="1"/>
    </xf>
    <xf numFmtId="0" fontId="0" fillId="13" borderId="58" xfId="0" applyFill="1" applyBorder="1" applyAlignment="1">
      <alignment vertical="center"/>
    </xf>
    <xf numFmtId="0" fontId="11" fillId="13" borderId="59" xfId="0" applyFont="1" applyFill="1" applyBorder="1" applyAlignment="1">
      <alignment horizontal="center" vertical="center" wrapText="1"/>
    </xf>
    <xf numFmtId="0" fontId="11" fillId="13" borderId="60" xfId="0" applyFont="1" applyFill="1" applyBorder="1" applyAlignment="1">
      <alignment horizontal="center" vertical="center" wrapText="1"/>
    </xf>
    <xf numFmtId="0" fontId="11" fillId="13" borderId="61" xfId="0" applyFont="1" applyFill="1" applyBorder="1" applyAlignment="1">
      <alignment horizontal="justify" vertical="center"/>
    </xf>
    <xf numFmtId="0" fontId="25" fillId="14" borderId="62" xfId="0" applyFont="1" applyFill="1" applyBorder="1" applyAlignment="1">
      <alignment horizontal="right" vertical="center"/>
    </xf>
    <xf numFmtId="0" fontId="25" fillId="14" borderId="63" xfId="0" applyFont="1" applyFill="1" applyBorder="1" applyAlignment="1">
      <alignment horizontal="right" vertical="center"/>
    </xf>
    <xf numFmtId="0" fontId="25" fillId="0" borderId="62" xfId="0" applyFont="1" applyBorder="1" applyAlignment="1">
      <alignment horizontal="right" vertical="center"/>
    </xf>
    <xf numFmtId="0" fontId="25" fillId="0" borderId="63" xfId="0" applyFont="1" applyBorder="1" applyAlignment="1">
      <alignment horizontal="right" vertical="center"/>
    </xf>
    <xf numFmtId="0" fontId="11" fillId="13" borderId="64" xfId="0" applyFont="1" applyFill="1" applyBorder="1" applyAlignment="1">
      <alignment horizontal="justify" vertical="center"/>
    </xf>
    <xf numFmtId="0" fontId="25" fillId="14" borderId="65" xfId="0" applyFont="1" applyFill="1" applyBorder="1" applyAlignment="1">
      <alignment horizontal="right" vertical="center"/>
    </xf>
    <xf numFmtId="0" fontId="25" fillId="14" borderId="3" xfId="0" applyFont="1" applyFill="1" applyBorder="1" applyAlignment="1">
      <alignment horizontal="right" vertical="center"/>
    </xf>
    <xf numFmtId="0" fontId="0" fillId="13" borderId="66" xfId="0" applyFill="1" applyBorder="1" applyAlignment="1">
      <alignment vertical="center" wrapText="1"/>
    </xf>
    <xf numFmtId="0" fontId="11" fillId="13" borderId="67" xfId="0" applyFont="1" applyFill="1" applyBorder="1" applyAlignment="1">
      <alignment horizontal="center" vertical="center" wrapText="1"/>
    </xf>
    <xf numFmtId="0" fontId="11" fillId="13" borderId="68" xfId="0" applyFont="1" applyFill="1" applyBorder="1" applyAlignment="1">
      <alignment horizontal="center" vertical="center" wrapText="1"/>
    </xf>
    <xf numFmtId="0" fontId="0" fillId="10" borderId="69" xfId="0" applyFill="1" applyBorder="1" applyAlignment="1">
      <alignment horizontal="right" vertical="center"/>
    </xf>
    <xf numFmtId="0" fontId="11" fillId="13" borderId="71" xfId="0" applyFont="1" applyFill="1" applyBorder="1" applyAlignment="1">
      <alignment horizontal="center" vertical="center" wrapText="1"/>
    </xf>
    <xf numFmtId="0" fontId="11" fillId="13" borderId="72" xfId="0" applyFont="1" applyFill="1" applyBorder="1" applyAlignment="1">
      <alignment horizontal="center" vertical="center" wrapText="1"/>
    </xf>
    <xf numFmtId="0" fontId="11" fillId="13" borderId="64" xfId="0" applyFont="1" applyFill="1" applyBorder="1" applyAlignment="1">
      <alignment horizontal="right" vertical="center"/>
    </xf>
    <xf numFmtId="3" fontId="7" fillId="13" borderId="65" xfId="0" applyNumberFormat="1" applyFont="1" applyFill="1" applyBorder="1" applyAlignment="1">
      <alignment horizontal="right" vertical="center"/>
    </xf>
    <xf numFmtId="3" fontId="7" fillId="13" borderId="3" xfId="0" applyNumberFormat="1" applyFont="1" applyFill="1" applyBorder="1" applyAlignment="1">
      <alignment horizontal="right" vertical="center"/>
    </xf>
    <xf numFmtId="0" fontId="0" fillId="14" borderId="69" xfId="0" applyFill="1" applyBorder="1" applyAlignment="1">
      <alignment horizontal="right" vertical="center"/>
    </xf>
    <xf numFmtId="0" fontId="33" fillId="13" borderId="70" xfId="0" applyFont="1" applyFill="1" applyBorder="1" applyAlignment="1">
      <alignment horizontal="justify" vertical="center"/>
    </xf>
    <xf numFmtId="0" fontId="20" fillId="15" borderId="69" xfId="0" applyFont="1" applyFill="1" applyBorder="1" applyAlignment="1">
      <alignment horizontal="right" vertical="center"/>
    </xf>
    <xf numFmtId="0" fontId="11" fillId="13" borderId="76" xfId="0" applyFont="1" applyFill="1" applyBorder="1" applyAlignment="1">
      <alignment horizontal="right" vertical="center"/>
    </xf>
    <xf numFmtId="3" fontId="11" fillId="13" borderId="77" xfId="0" applyNumberFormat="1" applyFont="1" applyFill="1" applyBorder="1" applyAlignment="1">
      <alignment horizontal="right" vertical="center"/>
    </xf>
    <xf numFmtId="3" fontId="11" fillId="13" borderId="78" xfId="0" applyNumberFormat="1" applyFont="1" applyFill="1" applyBorder="1" applyAlignment="1">
      <alignment horizontal="right" vertical="center"/>
    </xf>
    <xf numFmtId="0" fontId="11" fillId="13" borderId="78" xfId="0" applyFont="1" applyFill="1" applyBorder="1" applyAlignment="1">
      <alignment horizontal="right" vertical="center"/>
    </xf>
    <xf numFmtId="0" fontId="11" fillId="13" borderId="77" xfId="0" applyFont="1" applyFill="1" applyBorder="1" applyAlignment="1">
      <alignment horizontal="right" vertical="center"/>
    </xf>
    <xf numFmtId="9" fontId="25" fillId="14" borderId="82" xfId="0" applyNumberFormat="1" applyFont="1" applyFill="1" applyBorder="1" applyAlignment="1">
      <alignment horizontal="center" vertical="center" wrapText="1"/>
    </xf>
    <xf numFmtId="9" fontId="25" fillId="14" borderId="83" xfId="0" applyNumberFormat="1" applyFont="1" applyFill="1" applyBorder="1" applyAlignment="1">
      <alignment horizontal="center" vertical="center"/>
    </xf>
    <xf numFmtId="9" fontId="25" fillId="0" borderId="82" xfId="0" applyNumberFormat="1" applyFont="1" applyBorder="1" applyAlignment="1">
      <alignment horizontal="center" vertical="center" wrapText="1"/>
    </xf>
    <xf numFmtId="9" fontId="25" fillId="0" borderId="83" xfId="0" applyNumberFormat="1" applyFont="1" applyBorder="1" applyAlignment="1">
      <alignment horizontal="center" vertical="center"/>
    </xf>
    <xf numFmtId="9" fontId="25" fillId="14" borderId="84" xfId="0" applyNumberFormat="1" applyFont="1" applyFill="1" applyBorder="1" applyAlignment="1">
      <alignment horizontal="center" vertical="center" wrapText="1"/>
    </xf>
    <xf numFmtId="9" fontId="25" fillId="14" borderId="85" xfId="0" applyNumberFormat="1" applyFont="1" applyFill="1" applyBorder="1" applyAlignment="1">
      <alignment horizontal="center" vertical="center"/>
    </xf>
    <xf numFmtId="0" fontId="11" fillId="13" borderId="8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5" fillId="14" borderId="88" xfId="0" applyFont="1" applyFill="1" applyBorder="1" applyAlignment="1">
      <alignment horizontal="justify" vertical="center"/>
    </xf>
    <xf numFmtId="3" fontId="34" fillId="14" borderId="62" xfId="0" applyNumberFormat="1" applyFont="1" applyFill="1" applyBorder="1" applyAlignment="1">
      <alignment horizontal="right" vertical="center"/>
    </xf>
    <xf numFmtId="3" fontId="34" fillId="14" borderId="91" xfId="0" applyNumberFormat="1" applyFont="1" applyFill="1" applyBorder="1" applyAlignment="1">
      <alignment horizontal="right" vertical="center"/>
    </xf>
    <xf numFmtId="0" fontId="25" fillId="10" borderId="88" xfId="0" applyFont="1" applyFill="1" applyBorder="1" applyAlignment="1">
      <alignment horizontal="justify" vertical="center"/>
    </xf>
    <xf numFmtId="3" fontId="34" fillId="10" borderId="62" xfId="0" applyNumberFormat="1" applyFont="1" applyFill="1" applyBorder="1" applyAlignment="1">
      <alignment horizontal="right" vertical="center"/>
    </xf>
    <xf numFmtId="0" fontId="34" fillId="10" borderId="91" xfId="0" applyFont="1" applyFill="1" applyBorder="1" applyAlignment="1">
      <alignment horizontal="right" vertical="center"/>
    </xf>
    <xf numFmtId="3" fontId="34" fillId="10" borderId="91" xfId="0" applyNumberFormat="1" applyFont="1" applyFill="1" applyBorder="1" applyAlignment="1">
      <alignment horizontal="right" vertical="center"/>
    </xf>
    <xf numFmtId="0" fontId="34" fillId="10" borderId="62" xfId="0" applyFont="1" applyFill="1" applyBorder="1" applyAlignment="1">
      <alignment horizontal="right" vertical="center"/>
    </xf>
    <xf numFmtId="0" fontId="34" fillId="14" borderId="62" xfId="0" applyFont="1" applyFill="1" applyBorder="1" applyAlignment="1">
      <alignment horizontal="right" vertical="center"/>
    </xf>
    <xf numFmtId="0" fontId="11" fillId="13" borderId="92" xfId="0" applyFont="1" applyFill="1" applyBorder="1" applyAlignment="1">
      <alignment horizontal="justify" vertical="center"/>
    </xf>
    <xf numFmtId="3" fontId="11" fillId="13" borderId="93" xfId="0" applyNumberFormat="1" applyFont="1" applyFill="1" applyBorder="1" applyAlignment="1">
      <alignment horizontal="right" vertical="center"/>
    </xf>
    <xf numFmtId="3" fontId="11" fillId="13" borderId="85" xfId="0" applyNumberFormat="1" applyFont="1" applyFill="1" applyBorder="1" applyAlignment="1">
      <alignment horizontal="right" vertical="center"/>
    </xf>
    <xf numFmtId="0" fontId="11" fillId="13" borderId="95" xfId="0" applyFont="1" applyFill="1" applyBorder="1" applyAlignment="1">
      <alignment horizontal="center" vertical="center" wrapText="1"/>
    </xf>
    <xf numFmtId="0" fontId="11" fillId="13" borderId="94" xfId="0" applyFont="1" applyFill="1" applyBorder="1" applyAlignment="1">
      <alignment horizontal="center" vertical="center" wrapText="1"/>
    </xf>
    <xf numFmtId="0" fontId="11" fillId="13" borderId="96" xfId="0" applyFont="1" applyFill="1" applyBorder="1" applyAlignment="1">
      <alignment horizontal="center" vertical="center" wrapText="1"/>
    </xf>
    <xf numFmtId="0" fontId="11" fillId="13" borderId="97" xfId="0" applyFont="1" applyFill="1" applyBorder="1" applyAlignment="1">
      <alignment horizontal="center" vertical="center" wrapText="1"/>
    </xf>
    <xf numFmtId="0" fontId="11" fillId="13" borderId="98" xfId="0" applyFont="1" applyFill="1" applyBorder="1" applyAlignment="1">
      <alignment horizontal="center" vertical="center" wrapText="1"/>
    </xf>
    <xf numFmtId="0" fontId="25" fillId="14" borderId="99" xfId="0" applyFont="1" applyFill="1" applyBorder="1" applyAlignment="1">
      <alignment horizontal="justify" vertical="center"/>
    </xf>
    <xf numFmtId="3" fontId="34" fillId="14" borderId="100" xfId="0" applyNumberFormat="1" applyFont="1" applyFill="1" applyBorder="1" applyAlignment="1">
      <alignment horizontal="right" vertical="center"/>
    </xf>
    <xf numFmtId="0" fontId="25" fillId="10" borderId="99" xfId="0" applyFont="1" applyFill="1" applyBorder="1" applyAlignment="1">
      <alignment horizontal="justify" vertical="center"/>
    </xf>
    <xf numFmtId="3" fontId="34" fillId="10" borderId="100" xfId="0" applyNumberFormat="1" applyFont="1" applyFill="1" applyBorder="1" applyAlignment="1">
      <alignment horizontal="right" vertical="center"/>
    </xf>
    <xf numFmtId="0" fontId="25" fillId="10" borderId="101" xfId="0" applyFont="1" applyFill="1" applyBorder="1" applyAlignment="1">
      <alignment horizontal="justify" vertical="center"/>
    </xf>
    <xf numFmtId="3" fontId="34" fillId="10" borderId="102" xfId="0" applyNumberFormat="1" applyFont="1" applyFill="1" applyBorder="1" applyAlignment="1">
      <alignment horizontal="right" vertical="center"/>
    </xf>
    <xf numFmtId="3" fontId="34" fillId="10" borderId="103" xfId="0" applyNumberFormat="1" applyFont="1" applyFill="1" applyBorder="1" applyAlignment="1">
      <alignment horizontal="right" vertical="center"/>
    </xf>
    <xf numFmtId="0" fontId="11" fillId="13" borderId="104" xfId="0" applyFont="1" applyFill="1" applyBorder="1" applyAlignment="1">
      <alignment horizontal="center" vertical="center" wrapText="1"/>
    </xf>
    <xf numFmtId="165" fontId="27" fillId="0" borderId="46" xfId="3" applyNumberFormat="1" applyFont="1" applyFill="1" applyBorder="1" applyAlignment="1">
      <alignment horizontal="center"/>
    </xf>
    <xf numFmtId="165" fontId="27" fillId="0" borderId="106" xfId="3" applyNumberFormat="1" applyFont="1" applyFill="1" applyBorder="1" applyAlignment="1">
      <alignment horizontal="center"/>
    </xf>
    <xf numFmtId="165" fontId="27" fillId="0" borderId="107" xfId="3" applyNumberFormat="1" applyFont="1" applyFill="1" applyBorder="1" applyAlignment="1">
      <alignment horizontal="center"/>
    </xf>
    <xf numFmtId="165" fontId="27" fillId="0" borderId="108" xfId="3" applyNumberFormat="1" applyFont="1" applyFill="1" applyBorder="1" applyAlignment="1">
      <alignment horizontal="center"/>
    </xf>
    <xf numFmtId="165" fontId="27" fillId="0" borderId="110" xfId="3" applyNumberFormat="1" applyFont="1" applyFill="1" applyBorder="1" applyAlignment="1">
      <alignment horizontal="center"/>
    </xf>
    <xf numFmtId="165" fontId="27" fillId="0" borderId="111" xfId="3" applyNumberFormat="1" applyFont="1" applyFill="1" applyBorder="1" applyAlignment="1">
      <alignment horizontal="center"/>
    </xf>
    <xf numFmtId="165" fontId="27" fillId="0" borderId="112" xfId="3" applyNumberFormat="1" applyFont="1" applyFill="1" applyBorder="1" applyAlignment="1">
      <alignment horizontal="center"/>
    </xf>
    <xf numFmtId="166" fontId="27" fillId="0" borderId="46" xfId="0" applyNumberFormat="1" applyFont="1" applyFill="1" applyBorder="1" applyAlignment="1">
      <alignment horizontal="center"/>
    </xf>
    <xf numFmtId="166" fontId="27" fillId="0" borderId="106" xfId="0" applyNumberFormat="1" applyFont="1" applyFill="1" applyBorder="1" applyAlignment="1">
      <alignment horizontal="center"/>
    </xf>
    <xf numFmtId="166" fontId="27" fillId="0" borderId="107" xfId="0" applyNumberFormat="1" applyFont="1" applyFill="1" applyBorder="1" applyAlignment="1">
      <alignment horizontal="center"/>
    </xf>
    <xf numFmtId="166" fontId="27" fillId="0" borderId="108" xfId="0" applyNumberFormat="1" applyFont="1" applyFill="1" applyBorder="1" applyAlignment="1">
      <alignment horizontal="center"/>
    </xf>
    <xf numFmtId="166" fontId="27" fillId="0" borderId="110" xfId="0" applyNumberFormat="1" applyFont="1" applyFill="1" applyBorder="1" applyAlignment="1">
      <alignment horizontal="center"/>
    </xf>
    <xf numFmtId="166" fontId="27" fillId="0" borderId="111" xfId="0" applyNumberFormat="1" applyFont="1" applyFill="1" applyBorder="1" applyAlignment="1">
      <alignment horizontal="center"/>
    </xf>
    <xf numFmtId="166" fontId="27" fillId="0" borderId="112" xfId="0" applyNumberFormat="1" applyFont="1" applyFill="1" applyBorder="1" applyAlignment="1">
      <alignment horizontal="center"/>
    </xf>
    <xf numFmtId="166" fontId="27" fillId="0" borderId="113" xfId="0" applyNumberFormat="1" applyFont="1" applyFill="1" applyBorder="1" applyAlignment="1">
      <alignment horizontal="center"/>
    </xf>
    <xf numFmtId="166" fontId="27" fillId="0" borderId="114" xfId="0" applyNumberFormat="1" applyFont="1" applyFill="1" applyBorder="1" applyAlignment="1">
      <alignment horizontal="center"/>
    </xf>
    <xf numFmtId="166" fontId="27" fillId="0" borderId="115" xfId="0" applyNumberFormat="1" applyFont="1" applyFill="1" applyBorder="1" applyAlignment="1">
      <alignment horizontal="center"/>
    </xf>
    <xf numFmtId="166" fontId="27" fillId="0" borderId="116" xfId="0" applyNumberFormat="1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0" fontId="21" fillId="0" borderId="21" xfId="0" applyFont="1" applyFill="1" applyBorder="1" applyAlignment="1" applyProtection="1">
      <alignment horizontal="right" vertical="center" wrapText="1"/>
    </xf>
    <xf numFmtId="166" fontId="27" fillId="0" borderId="50" xfId="0" applyNumberFormat="1" applyFont="1" applyFill="1" applyBorder="1" applyAlignment="1">
      <alignment horizontal="center"/>
    </xf>
    <xf numFmtId="166" fontId="27" fillId="0" borderId="119" xfId="0" applyNumberFormat="1" applyFont="1" applyFill="1" applyBorder="1" applyAlignment="1">
      <alignment horizontal="center"/>
    </xf>
    <xf numFmtId="0" fontId="22" fillId="6" borderId="120" xfId="0" applyFont="1" applyFill="1" applyBorder="1" applyAlignment="1" applyProtection="1">
      <alignment horizontal="left" vertical="center" wrapText="1"/>
    </xf>
    <xf numFmtId="165" fontId="27" fillId="0" borderId="119" xfId="3" applyNumberFormat="1" applyFont="1" applyFill="1" applyBorder="1" applyAlignment="1">
      <alignment horizontal="center"/>
    </xf>
    <xf numFmtId="165" fontId="27" fillId="0" borderId="113" xfId="3" applyNumberFormat="1" applyFont="1" applyFill="1" applyBorder="1" applyAlignment="1">
      <alignment horizontal="center"/>
    </xf>
    <xf numFmtId="165" fontId="27" fillId="0" borderId="114" xfId="3" applyNumberFormat="1" applyFont="1" applyFill="1" applyBorder="1" applyAlignment="1">
      <alignment horizontal="center"/>
    </xf>
    <xf numFmtId="165" fontId="27" fillId="0" borderId="115" xfId="3" applyNumberFormat="1" applyFont="1" applyFill="1" applyBorder="1" applyAlignment="1">
      <alignment horizontal="center"/>
    </xf>
    <xf numFmtId="165" fontId="27" fillId="0" borderId="116" xfId="3" applyNumberFormat="1" applyFont="1" applyFill="1" applyBorder="1" applyAlignment="1">
      <alignment horizontal="center"/>
    </xf>
    <xf numFmtId="165" fontId="27" fillId="0" borderId="1" xfId="3" applyNumberFormat="1" applyFont="1" applyFill="1" applyBorder="1" applyAlignment="1">
      <alignment horizontal="center"/>
    </xf>
    <xf numFmtId="0" fontId="21" fillId="0" borderId="1" xfId="0" applyFont="1" applyFill="1" applyBorder="1" applyAlignment="1" applyProtection="1">
      <alignment horizontal="right" vertical="center" wrapText="1"/>
    </xf>
    <xf numFmtId="43" fontId="27" fillId="0" borderId="112" xfId="3" applyFont="1" applyFill="1" applyBorder="1" applyAlignment="1">
      <alignment horizontal="center"/>
    </xf>
    <xf numFmtId="43" fontId="27" fillId="0" borderId="1" xfId="3" applyFont="1" applyFill="1" applyBorder="1" applyAlignment="1">
      <alignment horizontal="center"/>
    </xf>
    <xf numFmtId="49" fontId="0" fillId="0" borderId="0" xfId="0" applyNumberFormat="1"/>
    <xf numFmtId="43" fontId="0" fillId="0" borderId="0" xfId="0" applyNumberFormat="1"/>
    <xf numFmtId="0" fontId="0" fillId="0" borderId="0" xfId="0" applyBorder="1" applyAlignment="1">
      <alignment horizontal="left" vertical="center" wrapText="1"/>
    </xf>
    <xf numFmtId="43" fontId="27" fillId="0" borderId="114" xfId="3" applyFont="1" applyFill="1" applyBorder="1" applyAlignment="1">
      <alignment horizontal="center"/>
    </xf>
    <xf numFmtId="43" fontId="27" fillId="0" borderId="115" xfId="3" applyFont="1" applyFill="1" applyBorder="1" applyAlignment="1">
      <alignment horizontal="center"/>
    </xf>
    <xf numFmtId="43" fontId="27" fillId="0" borderId="116" xfId="3" applyFont="1" applyFill="1" applyBorder="1" applyAlignment="1">
      <alignment horizontal="center"/>
    </xf>
    <xf numFmtId="166" fontId="0" fillId="0" borderId="0" xfId="0" applyNumberFormat="1"/>
    <xf numFmtId="165" fontId="27" fillId="0" borderId="0" xfId="3" applyNumberFormat="1" applyFont="1" applyFill="1" applyBorder="1" applyAlignment="1">
      <alignment horizontal="center"/>
    </xf>
    <xf numFmtId="166" fontId="35" fillId="8" borderId="31" xfId="0" applyNumberFormat="1" applyFont="1" applyFill="1" applyBorder="1" applyAlignment="1">
      <alignment horizontal="right"/>
    </xf>
    <xf numFmtId="0" fontId="25" fillId="8" borderId="31" xfId="0" applyFont="1" applyFill="1" applyBorder="1" applyAlignment="1">
      <alignment horizontal="right"/>
    </xf>
    <xf numFmtId="0" fontId="13" fillId="13" borderId="86" xfId="0" applyFont="1" applyFill="1" applyBorder="1" applyAlignment="1">
      <alignment horizontal="center" vertical="center"/>
    </xf>
    <xf numFmtId="0" fontId="13" fillId="13" borderId="89" xfId="0" applyFont="1" applyFill="1" applyBorder="1" applyAlignment="1">
      <alignment horizontal="center" vertical="center" wrapText="1"/>
    </xf>
    <xf numFmtId="0" fontId="13" fillId="13" borderId="90" xfId="0" applyFont="1" applyFill="1" applyBorder="1" applyAlignment="1">
      <alignment horizontal="center" vertical="center" wrapText="1"/>
    </xf>
    <xf numFmtId="0" fontId="36" fillId="14" borderId="88" xfId="0" applyFont="1" applyFill="1" applyBorder="1" applyAlignment="1">
      <alignment horizontal="justify" vertical="center"/>
    </xf>
    <xf numFmtId="3" fontId="36" fillId="14" borderId="62" xfId="0" applyNumberFormat="1" applyFont="1" applyFill="1" applyBorder="1" applyAlignment="1">
      <alignment horizontal="right" vertical="center"/>
    </xf>
    <xf numFmtId="0" fontId="36" fillId="10" borderId="88" xfId="0" applyFont="1" applyFill="1" applyBorder="1" applyAlignment="1">
      <alignment horizontal="justify" vertical="center"/>
    </xf>
    <xf numFmtId="0" fontId="36" fillId="10" borderId="62" xfId="0" applyFont="1" applyFill="1" applyBorder="1" applyAlignment="1">
      <alignment horizontal="right" vertical="center"/>
    </xf>
    <xf numFmtId="3" fontId="36" fillId="10" borderId="62" xfId="0" applyNumberFormat="1" applyFont="1" applyFill="1" applyBorder="1" applyAlignment="1">
      <alignment horizontal="right" vertical="center"/>
    </xf>
    <xf numFmtId="0" fontId="13" fillId="13" borderId="92" xfId="0" applyFont="1" applyFill="1" applyBorder="1" applyAlignment="1">
      <alignment horizontal="justify" vertical="center"/>
    </xf>
    <xf numFmtId="3" fontId="13" fillId="13" borderId="93" xfId="0" applyNumberFormat="1" applyFont="1" applyFill="1" applyBorder="1" applyAlignment="1">
      <alignment horizontal="right" vertical="center"/>
    </xf>
    <xf numFmtId="9" fontId="13" fillId="13" borderId="85" xfId="0" applyNumberFormat="1" applyFont="1" applyFill="1" applyBorder="1" applyAlignment="1">
      <alignment horizontal="center" vertical="center"/>
    </xf>
    <xf numFmtId="164" fontId="36" fillId="10" borderId="122" xfId="0" applyNumberFormat="1" applyFont="1" applyFill="1" applyBorder="1" applyAlignment="1">
      <alignment horizontal="center" vertical="center"/>
    </xf>
    <xf numFmtId="164" fontId="36" fillId="10" borderId="123" xfId="0" applyNumberFormat="1" applyFont="1" applyFill="1" applyBorder="1" applyAlignment="1">
      <alignment horizontal="center" vertical="center"/>
    </xf>
    <xf numFmtId="164" fontId="36" fillId="14" borderId="124" xfId="0" applyNumberFormat="1" applyFont="1" applyFill="1" applyBorder="1" applyAlignment="1">
      <alignment horizontal="center" vertical="center"/>
    </xf>
    <xf numFmtId="164" fontId="36" fillId="14" borderId="125" xfId="0" applyNumberFormat="1" applyFont="1" applyFill="1" applyBorder="1" applyAlignment="1">
      <alignment horizontal="center" vertical="center"/>
    </xf>
    <xf numFmtId="164" fontId="36" fillId="10" borderId="124" xfId="0" applyNumberFormat="1" applyFont="1" applyFill="1" applyBorder="1" applyAlignment="1">
      <alignment horizontal="center" vertical="center"/>
    </xf>
    <xf numFmtId="164" fontId="36" fillId="10" borderId="125" xfId="0" applyNumberFormat="1" applyFont="1" applyFill="1" applyBorder="1" applyAlignment="1">
      <alignment horizontal="center" vertical="center"/>
    </xf>
    <xf numFmtId="164" fontId="13" fillId="13" borderId="126" xfId="0" applyNumberFormat="1" applyFont="1" applyFill="1" applyBorder="1" applyAlignment="1">
      <alignment horizontal="center" vertical="center"/>
    </xf>
    <xf numFmtId="164" fontId="13" fillId="13" borderId="127" xfId="0" applyNumberFormat="1" applyFont="1" applyFill="1" applyBorder="1" applyAlignment="1">
      <alignment horizontal="center" vertical="center"/>
    </xf>
    <xf numFmtId="164" fontId="36" fillId="10" borderId="91" xfId="0" applyNumberFormat="1" applyFont="1" applyFill="1" applyBorder="1" applyAlignment="1">
      <alignment horizontal="center" vertical="center"/>
    </xf>
    <xf numFmtId="164" fontId="36" fillId="14" borderId="91" xfId="0" applyNumberFormat="1" applyFont="1" applyFill="1" applyBorder="1" applyAlignment="1">
      <alignment horizontal="center" vertical="center"/>
    </xf>
    <xf numFmtId="43" fontId="27" fillId="0" borderId="112" xfId="3" applyNumberFormat="1" applyFont="1" applyFill="1" applyBorder="1" applyAlignment="1">
      <alignment horizontal="center"/>
    </xf>
    <xf numFmtId="43" fontId="27" fillId="0" borderId="110" xfId="3" applyNumberFormat="1" applyFont="1" applyFill="1" applyBorder="1" applyAlignment="1">
      <alignment horizontal="center"/>
    </xf>
    <xf numFmtId="43" fontId="27" fillId="0" borderId="1" xfId="3" applyNumberFormat="1" applyFont="1" applyFill="1" applyBorder="1" applyAlignment="1">
      <alignment horizontal="center"/>
    </xf>
    <xf numFmtId="43" fontId="27" fillId="0" borderId="47" xfId="3" applyFont="1" applyFill="1" applyBorder="1" applyAlignment="1">
      <alignment horizontal="center"/>
    </xf>
    <xf numFmtId="43" fontId="27" fillId="0" borderId="48" xfId="3" applyFont="1" applyFill="1" applyBorder="1" applyAlignment="1">
      <alignment horizontal="center"/>
    </xf>
    <xf numFmtId="43" fontId="27" fillId="0" borderId="107" xfId="3" applyFont="1" applyFill="1" applyBorder="1" applyAlignment="1">
      <alignment horizontal="center"/>
    </xf>
    <xf numFmtId="43" fontId="27" fillId="0" borderId="50" xfId="3" applyFont="1" applyFill="1" applyBorder="1" applyAlignment="1">
      <alignment horizontal="center"/>
    </xf>
    <xf numFmtId="43" fontId="27" fillId="0" borderId="35" xfId="3" applyFont="1" applyFill="1" applyBorder="1" applyAlignment="1">
      <alignment horizontal="center"/>
    </xf>
    <xf numFmtId="43" fontId="27" fillId="0" borderId="46" xfId="3" applyFont="1" applyFill="1" applyBorder="1" applyAlignment="1">
      <alignment horizontal="center"/>
    </xf>
    <xf numFmtId="43" fontId="27" fillId="0" borderId="49" xfId="3" applyNumberFormat="1" applyFont="1" applyFill="1" applyBorder="1" applyAlignment="1">
      <alignment horizontal="center"/>
    </xf>
    <xf numFmtId="43" fontId="27" fillId="0" borderId="45" xfId="3" applyNumberFormat="1" applyFont="1" applyFill="1" applyBorder="1" applyAlignment="1">
      <alignment horizontal="center"/>
    </xf>
    <xf numFmtId="43" fontId="27" fillId="0" borderId="128" xfId="3" applyNumberFormat="1" applyFont="1" applyFill="1" applyBorder="1" applyAlignment="1">
      <alignment horizontal="center"/>
    </xf>
    <xf numFmtId="165" fontId="27" fillId="0" borderId="117" xfId="3" applyNumberFormat="1" applyFont="1" applyFill="1" applyBorder="1" applyAlignment="1">
      <alignment horizontal="center"/>
    </xf>
    <xf numFmtId="3" fontId="0" fillId="0" borderId="0" xfId="0" applyNumberFormat="1"/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37" fillId="0" borderId="0" xfId="0" applyFont="1"/>
    <xf numFmtId="3" fontId="25" fillId="14" borderId="129" xfId="0" applyNumberFormat="1" applyFont="1" applyFill="1" applyBorder="1" applyAlignment="1">
      <alignment horizontal="right" vertical="center"/>
    </xf>
    <xf numFmtId="3" fontId="25" fillId="14" borderId="130" xfId="0" applyNumberFormat="1" applyFont="1" applyFill="1" applyBorder="1" applyAlignment="1">
      <alignment horizontal="right" vertical="center"/>
    </xf>
    <xf numFmtId="3" fontId="25" fillId="14" borderId="72" xfId="0" applyNumberFormat="1" applyFont="1" applyFill="1" applyBorder="1" applyAlignment="1">
      <alignment horizontal="right" vertical="center"/>
    </xf>
    <xf numFmtId="3" fontId="25" fillId="14" borderId="131" xfId="0" applyNumberFormat="1" applyFont="1" applyFill="1" applyBorder="1" applyAlignment="1">
      <alignment horizontal="right" vertical="center"/>
    </xf>
    <xf numFmtId="3" fontId="25" fillId="10" borderId="72" xfId="0" applyNumberFormat="1" applyFont="1" applyFill="1" applyBorder="1" applyAlignment="1">
      <alignment horizontal="right" vertical="center"/>
    </xf>
    <xf numFmtId="3" fontId="25" fillId="10" borderId="131" xfId="0" applyNumberFormat="1" applyFont="1" applyFill="1" applyBorder="1" applyAlignment="1">
      <alignment horizontal="right" vertical="center"/>
    </xf>
    <xf numFmtId="3" fontId="25" fillId="14" borderId="132" xfId="0" applyNumberFormat="1" applyFont="1" applyFill="1" applyBorder="1" applyAlignment="1">
      <alignment horizontal="right" vertical="center"/>
    </xf>
    <xf numFmtId="3" fontId="25" fillId="14" borderId="133" xfId="0" applyNumberFormat="1" applyFont="1" applyFill="1" applyBorder="1" applyAlignment="1">
      <alignment horizontal="right" vertical="center"/>
    </xf>
    <xf numFmtId="0" fontId="11" fillId="13" borderId="134" xfId="0" applyFont="1" applyFill="1" applyBorder="1" applyAlignment="1">
      <alignment horizontal="center" vertical="center" wrapText="1"/>
    </xf>
    <xf numFmtId="166" fontId="35" fillId="16" borderId="31" xfId="0" applyNumberFormat="1" applyFont="1" applyFill="1" applyBorder="1" applyAlignment="1">
      <alignment horizontal="right"/>
    </xf>
    <xf numFmtId="0" fontId="24" fillId="5" borderId="0" xfId="0" applyFont="1" applyFill="1" applyAlignment="1">
      <alignment vertical="center"/>
    </xf>
    <xf numFmtId="0" fontId="11" fillId="13" borderId="135" xfId="0" applyFont="1" applyFill="1" applyBorder="1" applyAlignment="1">
      <alignment horizontal="center" vertical="center" wrapText="1"/>
    </xf>
    <xf numFmtId="0" fontId="11" fillId="13" borderId="136" xfId="0" applyFont="1" applyFill="1" applyBorder="1" applyAlignment="1">
      <alignment horizontal="center" vertical="center" wrapText="1"/>
    </xf>
    <xf numFmtId="166" fontId="31" fillId="0" borderId="0" xfId="0" applyNumberFormat="1" applyFont="1" applyFill="1" applyBorder="1" applyAlignment="1">
      <alignment horizontal="center"/>
    </xf>
    <xf numFmtId="9" fontId="25" fillId="14" borderId="137" xfId="0" applyNumberFormat="1" applyFont="1" applyFill="1" applyBorder="1" applyAlignment="1">
      <alignment horizontal="center" vertical="center"/>
    </xf>
    <xf numFmtId="9" fontId="25" fillId="0" borderId="137" xfId="0" applyNumberFormat="1" applyFont="1" applyBorder="1" applyAlignment="1">
      <alignment horizontal="center" vertical="center"/>
    </xf>
    <xf numFmtId="9" fontId="25" fillId="14" borderId="138" xfId="0" applyNumberFormat="1" applyFont="1" applyFill="1" applyBorder="1" applyAlignment="1">
      <alignment horizontal="center" vertical="center"/>
    </xf>
    <xf numFmtId="165" fontId="25" fillId="14" borderId="83" xfId="3" applyNumberFormat="1" applyFont="1" applyFill="1" applyBorder="1" applyAlignment="1">
      <alignment horizontal="center" vertical="center"/>
    </xf>
    <xf numFmtId="165" fontId="25" fillId="0" borderId="83" xfId="3" applyNumberFormat="1" applyFont="1" applyBorder="1" applyAlignment="1">
      <alignment horizontal="center" vertical="center"/>
    </xf>
    <xf numFmtId="165" fontId="25" fillId="14" borderId="85" xfId="3" applyNumberFormat="1" applyFont="1" applyFill="1" applyBorder="1" applyAlignment="1">
      <alignment horizontal="center" vertical="center"/>
    </xf>
    <xf numFmtId="0" fontId="11" fillId="13" borderId="58" xfId="0" applyFont="1" applyFill="1" applyBorder="1" applyAlignment="1">
      <alignment horizontal="center" vertical="center" wrapText="1"/>
    </xf>
    <xf numFmtId="0" fontId="25" fillId="10" borderId="61" xfId="0" applyFont="1" applyFill="1" applyBorder="1" applyAlignment="1">
      <alignment horizontal="left" vertical="center"/>
    </xf>
    <xf numFmtId="3" fontId="38" fillId="10" borderId="62" xfId="0" applyNumberFormat="1" applyFont="1" applyFill="1" applyBorder="1" applyAlignment="1">
      <alignment horizontal="right" vertical="center"/>
    </xf>
    <xf numFmtId="3" fontId="39" fillId="10" borderId="62" xfId="0" applyNumberFormat="1" applyFont="1" applyFill="1" applyBorder="1" applyAlignment="1">
      <alignment horizontal="right" vertical="center"/>
    </xf>
    <xf numFmtId="10" fontId="0" fillId="10" borderId="63" xfId="0" applyNumberFormat="1" applyFill="1" applyBorder="1" applyAlignment="1">
      <alignment horizontal="center" vertical="center"/>
    </xf>
    <xf numFmtId="10" fontId="7" fillId="13" borderId="3" xfId="0" applyNumberFormat="1" applyFont="1" applyFill="1" applyBorder="1" applyAlignment="1">
      <alignment horizontal="center" vertical="center"/>
    </xf>
    <xf numFmtId="0" fontId="25" fillId="10" borderId="88" xfId="0" applyFont="1" applyFill="1" applyBorder="1" applyAlignment="1">
      <alignment horizontal="left" vertical="center"/>
    </xf>
    <xf numFmtId="3" fontId="41" fillId="10" borderId="62" xfId="0" applyNumberFormat="1" applyFont="1" applyFill="1" applyBorder="1" applyAlignment="1">
      <alignment horizontal="right" vertical="center"/>
    </xf>
    <xf numFmtId="3" fontId="41" fillId="10" borderId="91" xfId="0" applyNumberFormat="1" applyFont="1" applyFill="1" applyBorder="1" applyAlignment="1">
      <alignment horizontal="right" vertical="center"/>
    </xf>
    <xf numFmtId="0" fontId="11" fillId="13" borderId="92" xfId="0" applyFont="1" applyFill="1" applyBorder="1" applyAlignment="1">
      <alignment horizontal="right" vertical="center"/>
    </xf>
    <xf numFmtId="3" fontId="7" fillId="13" borderId="93" xfId="0" applyNumberFormat="1" applyFont="1" applyFill="1" applyBorder="1" applyAlignment="1">
      <alignment horizontal="right" vertical="center"/>
    </xf>
    <xf numFmtId="3" fontId="7" fillId="13" borderId="85" xfId="0" applyNumberFormat="1" applyFont="1" applyFill="1" applyBorder="1" applyAlignment="1">
      <alignment horizontal="right" vertical="center"/>
    </xf>
    <xf numFmtId="167" fontId="27" fillId="0" borderId="35" xfId="0" applyNumberFormat="1" applyFont="1" applyFill="1" applyBorder="1" applyAlignment="1">
      <alignment horizontal="center"/>
    </xf>
    <xf numFmtId="167" fontId="7" fillId="13" borderId="3" xfId="0" applyNumberFormat="1" applyFont="1" applyFill="1" applyBorder="1" applyAlignment="1">
      <alignment horizontal="center" vertical="center"/>
    </xf>
    <xf numFmtId="3" fontId="7" fillId="13" borderId="0" xfId="0" applyNumberFormat="1" applyFont="1" applyFill="1" applyBorder="1" applyAlignment="1">
      <alignment horizontal="right" vertical="center"/>
    </xf>
    <xf numFmtId="0" fontId="11" fillId="13" borderId="140" xfId="0" applyFont="1" applyFill="1" applyBorder="1" applyAlignment="1">
      <alignment horizontal="center" vertical="center" wrapText="1"/>
    </xf>
    <xf numFmtId="3" fontId="7" fillId="13" borderId="141" xfId="0" applyNumberFormat="1" applyFont="1" applyFill="1" applyBorder="1" applyAlignment="1">
      <alignment horizontal="right" vertical="center"/>
    </xf>
    <xf numFmtId="167" fontId="7" fillId="13" borderId="142" xfId="0" applyNumberFormat="1" applyFont="1" applyFill="1" applyBorder="1" applyAlignment="1">
      <alignment horizontal="center" vertical="center"/>
    </xf>
    <xf numFmtId="10" fontId="7" fillId="13" borderId="143" xfId="0" applyNumberFormat="1" applyFont="1" applyFill="1" applyBorder="1" applyAlignment="1">
      <alignment horizontal="center" vertical="center"/>
    </xf>
    <xf numFmtId="8" fontId="5" fillId="13" borderId="1" xfId="0" applyNumberFormat="1" applyFont="1" applyFill="1" applyBorder="1" applyAlignment="1">
      <alignment vertical="center" wrapText="1"/>
    </xf>
    <xf numFmtId="4" fontId="0" fillId="0" borderId="0" xfId="0" applyNumberFormat="1"/>
    <xf numFmtId="168" fontId="27" fillId="0" borderId="35" xfId="0" applyNumberFormat="1" applyFont="1" applyFill="1" applyBorder="1" applyAlignment="1">
      <alignment horizontal="center"/>
    </xf>
    <xf numFmtId="168" fontId="27" fillId="0" borderId="45" xfId="0" applyNumberFormat="1" applyFont="1" applyFill="1" applyBorder="1" applyAlignment="1">
      <alignment horizontal="center"/>
    </xf>
    <xf numFmtId="167" fontId="27" fillId="0" borderId="144" xfId="0" applyNumberFormat="1" applyFont="1" applyFill="1" applyBorder="1" applyAlignment="1">
      <alignment horizontal="center"/>
    </xf>
    <xf numFmtId="167" fontId="27" fillId="0" borderId="145" xfId="0" applyNumberFormat="1" applyFont="1" applyFill="1" applyBorder="1" applyAlignment="1">
      <alignment horizontal="center"/>
    </xf>
    <xf numFmtId="167" fontId="7" fillId="13" borderId="146" xfId="0" applyNumberFormat="1" applyFont="1" applyFill="1" applyBorder="1" applyAlignment="1">
      <alignment horizontal="center" vertical="center"/>
    </xf>
    <xf numFmtId="167" fontId="7" fillId="13" borderId="147" xfId="0" applyNumberFormat="1" applyFont="1" applyFill="1" applyBorder="1" applyAlignment="1">
      <alignment horizontal="center" vertical="center"/>
    </xf>
    <xf numFmtId="0" fontId="11" fillId="13" borderId="0" xfId="0" applyFont="1" applyFill="1" applyBorder="1" applyAlignment="1">
      <alignment horizontal="right" vertical="center"/>
    </xf>
    <xf numFmtId="10" fontId="7" fillId="13" borderId="0" xfId="0" applyNumberFormat="1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 wrapText="1"/>
    </xf>
    <xf numFmtId="3" fontId="7" fillId="13" borderId="3" xfId="0" applyNumberFormat="1" applyFont="1" applyFill="1" applyBorder="1" applyAlignment="1">
      <alignment horizontal="center" vertical="center" wrapText="1"/>
    </xf>
    <xf numFmtId="9" fontId="7" fillId="13" borderId="3" xfId="0" applyNumberFormat="1" applyFont="1" applyFill="1" applyBorder="1" applyAlignment="1">
      <alignment horizontal="center" vertical="center" wrapText="1"/>
    </xf>
    <xf numFmtId="164" fontId="7" fillId="13" borderId="3" xfId="0" applyNumberFormat="1" applyFont="1" applyFill="1" applyBorder="1" applyAlignment="1">
      <alignment horizontal="center" vertical="center" wrapText="1"/>
    </xf>
    <xf numFmtId="0" fontId="26" fillId="17" borderId="37" xfId="0" applyFont="1" applyFill="1" applyBorder="1" applyAlignment="1">
      <alignment vertical="center"/>
    </xf>
    <xf numFmtId="49" fontId="26" fillId="17" borderId="33" xfId="0" applyNumberFormat="1" applyFont="1" applyFill="1" applyBorder="1" applyAlignment="1">
      <alignment horizontal="center" vertical="center" wrapText="1"/>
    </xf>
    <xf numFmtId="49" fontId="26" fillId="17" borderId="34" xfId="0" applyNumberFormat="1" applyFont="1" applyFill="1" applyBorder="1" applyAlignment="1">
      <alignment horizontal="center" vertical="center" wrapText="1"/>
    </xf>
    <xf numFmtId="9" fontId="29" fillId="9" borderId="31" xfId="1" applyFont="1" applyFill="1" applyBorder="1" applyAlignment="1">
      <alignment horizontal="center" vertical="center"/>
    </xf>
    <xf numFmtId="9" fontId="29" fillId="9" borderId="32" xfId="1" applyFont="1" applyFill="1" applyBorder="1" applyAlignment="1">
      <alignment horizontal="center" vertical="center"/>
    </xf>
    <xf numFmtId="49" fontId="26" fillId="17" borderId="38" xfId="0" applyNumberFormat="1" applyFont="1" applyFill="1" applyBorder="1" applyAlignment="1">
      <alignment horizontal="right" vertical="center"/>
    </xf>
    <xf numFmtId="49" fontId="30" fillId="17" borderId="38" xfId="0" applyNumberFormat="1" applyFont="1" applyFill="1" applyBorder="1" applyAlignment="1">
      <alignment horizontal="right" vertical="center"/>
    </xf>
    <xf numFmtId="49" fontId="26" fillId="17" borderId="44" xfId="0" applyNumberFormat="1" applyFont="1" applyFill="1" applyBorder="1" applyAlignment="1">
      <alignment horizontal="center" vertical="center" wrapText="1"/>
    </xf>
    <xf numFmtId="49" fontId="28" fillId="7" borderId="148" xfId="0" applyNumberFormat="1" applyFont="1" applyFill="1" applyBorder="1" applyAlignment="1">
      <alignment horizontal="right"/>
    </xf>
    <xf numFmtId="9" fontId="29" fillId="9" borderId="149" xfId="1" applyFont="1" applyFill="1" applyBorder="1" applyAlignment="1">
      <alignment horizontal="center" vertical="center"/>
    </xf>
    <xf numFmtId="9" fontId="29" fillId="9" borderId="150" xfId="1" applyFont="1" applyFill="1" applyBorder="1" applyAlignment="1">
      <alignment horizontal="center" vertical="center"/>
    </xf>
    <xf numFmtId="9" fontId="17" fillId="0" borderId="151" xfId="1" applyFont="1" applyFill="1" applyBorder="1" applyAlignment="1">
      <alignment horizontal="center" vertical="center"/>
    </xf>
    <xf numFmtId="9" fontId="17" fillId="0" borderId="152" xfId="1" applyFont="1" applyFill="1" applyBorder="1" applyAlignment="1">
      <alignment horizontal="center" vertical="center"/>
    </xf>
    <xf numFmtId="9" fontId="17" fillId="0" borderId="153" xfId="1" applyFont="1" applyFill="1" applyBorder="1" applyAlignment="1">
      <alignment horizontal="center" vertical="center"/>
    </xf>
    <xf numFmtId="9" fontId="17" fillId="0" borderId="103" xfId="1" applyFont="1" applyFill="1" applyBorder="1" applyAlignment="1">
      <alignment horizontal="center" vertical="center"/>
    </xf>
    <xf numFmtId="49" fontId="26" fillId="17" borderId="105" xfId="0" applyNumberFormat="1" applyFont="1" applyFill="1" applyBorder="1" applyAlignment="1">
      <alignment horizontal="center" vertical="center" wrapText="1"/>
    </xf>
    <xf numFmtId="49" fontId="26" fillId="17" borderId="109" xfId="0" applyNumberFormat="1" applyFont="1" applyFill="1" applyBorder="1" applyAlignment="1">
      <alignment horizontal="center" vertical="center" wrapText="1"/>
    </xf>
    <xf numFmtId="0" fontId="0" fillId="13" borderId="0" xfId="0" applyFill="1"/>
    <xf numFmtId="49" fontId="26" fillId="17" borderId="118" xfId="0" applyNumberFormat="1" applyFont="1" applyFill="1" applyBorder="1" applyAlignment="1">
      <alignment horizontal="center" vertical="center" wrapText="1"/>
    </xf>
    <xf numFmtId="49" fontId="26" fillId="17" borderId="117" xfId="0" applyNumberFormat="1" applyFont="1" applyFill="1" applyBorder="1" applyAlignment="1">
      <alignment horizontal="center" vertical="center" wrapText="1"/>
    </xf>
    <xf numFmtId="49" fontId="30" fillId="17" borderId="33" xfId="0" applyNumberFormat="1" applyFont="1" applyFill="1" applyBorder="1" applyAlignment="1">
      <alignment horizontal="center" vertical="center" wrapText="1"/>
    </xf>
    <xf numFmtId="49" fontId="30" fillId="17" borderId="109" xfId="0" applyNumberFormat="1" applyFont="1" applyFill="1" applyBorder="1" applyAlignment="1">
      <alignment horizontal="center" vertical="center" wrapText="1"/>
    </xf>
    <xf numFmtId="0" fontId="11" fillId="13" borderId="79" xfId="0" applyFont="1" applyFill="1" applyBorder="1" applyAlignment="1">
      <alignment horizontal="justify" vertical="center"/>
    </xf>
    <xf numFmtId="0" fontId="11" fillId="13" borderId="80" xfId="0" applyFont="1" applyFill="1" applyBorder="1" applyAlignment="1">
      <alignment horizontal="center" vertical="center" wrapText="1"/>
    </xf>
    <xf numFmtId="0" fontId="11" fillId="13" borderId="81" xfId="0" applyFont="1" applyFill="1" applyBorder="1" applyAlignment="1">
      <alignment horizontal="center" vertical="center" wrapText="1"/>
    </xf>
    <xf numFmtId="0" fontId="11" fillId="13" borderId="22" xfId="0" applyFont="1" applyFill="1" applyBorder="1" applyAlignment="1">
      <alignment horizontal="center" vertical="center" wrapText="1"/>
    </xf>
    <xf numFmtId="0" fontId="25" fillId="14" borderId="92" xfId="0" applyFont="1" applyFill="1" applyBorder="1" applyAlignment="1">
      <alignment horizontal="justify" vertical="center"/>
    </xf>
    <xf numFmtId="49" fontId="26" fillId="17" borderId="121" xfId="0" applyNumberFormat="1" applyFont="1" applyFill="1" applyBorder="1" applyAlignment="1">
      <alignment horizontal="center" vertical="center" wrapText="1"/>
    </xf>
    <xf numFmtId="49" fontId="30" fillId="17" borderId="44" xfId="0" applyNumberFormat="1" applyFont="1" applyFill="1" applyBorder="1" applyAlignment="1">
      <alignment horizontal="center" vertical="center" wrapText="1"/>
    </xf>
    <xf numFmtId="49" fontId="26" fillId="17" borderId="154" xfId="0" applyNumberFormat="1" applyFont="1" applyFill="1" applyBorder="1" applyAlignment="1">
      <alignment horizontal="center" vertical="center" wrapText="1"/>
    </xf>
    <xf numFmtId="49" fontId="26" fillId="17" borderId="155" xfId="0" applyNumberFormat="1" applyFont="1" applyFill="1" applyBorder="1" applyAlignment="1">
      <alignment horizontal="center" vertical="center" wrapText="1"/>
    </xf>
    <xf numFmtId="0" fontId="0" fillId="0" borderId="156" xfId="0" applyBorder="1" applyAlignment="1">
      <alignment horizontal="right" vertical="center" wrapText="1"/>
    </xf>
    <xf numFmtId="3" fontId="0" fillId="0" borderId="157" xfId="0" applyNumberFormat="1" applyBorder="1" applyAlignment="1">
      <alignment horizontal="right" vertical="center" wrapText="1"/>
    </xf>
    <xf numFmtId="0" fontId="0" fillId="0" borderId="158" xfId="0" applyBorder="1" applyAlignment="1">
      <alignment horizontal="right" vertical="center" wrapText="1"/>
    </xf>
    <xf numFmtId="0" fontId="0" fillId="0" borderId="159" xfId="0" applyBorder="1" applyAlignment="1">
      <alignment horizontal="right" vertical="center" wrapText="1"/>
    </xf>
    <xf numFmtId="3" fontId="0" fillId="0" borderId="160" xfId="0" applyNumberFormat="1" applyBorder="1" applyAlignment="1">
      <alignment horizontal="right" vertical="center" wrapText="1"/>
    </xf>
    <xf numFmtId="3" fontId="0" fillId="0" borderId="161" xfId="0" applyNumberFormat="1" applyBorder="1" applyAlignment="1">
      <alignment horizontal="right" vertical="center" wrapText="1"/>
    </xf>
    <xf numFmtId="0" fontId="0" fillId="0" borderId="162" xfId="0" applyBorder="1" applyAlignment="1">
      <alignment horizontal="right" vertical="center" wrapText="1"/>
    </xf>
    <xf numFmtId="3" fontId="0" fillId="0" borderId="163" xfId="0" applyNumberFormat="1" applyBorder="1" applyAlignment="1">
      <alignment horizontal="right" vertical="center" wrapText="1"/>
    </xf>
    <xf numFmtId="0" fontId="0" fillId="0" borderId="164" xfId="0" applyBorder="1" applyAlignment="1">
      <alignment horizontal="right" vertical="center" wrapText="1"/>
    </xf>
    <xf numFmtId="3" fontId="0" fillId="0" borderId="165" xfId="0" applyNumberFormat="1" applyBorder="1" applyAlignment="1">
      <alignment horizontal="right" vertical="center" wrapText="1"/>
    </xf>
    <xf numFmtId="3" fontId="0" fillId="0" borderId="166" xfId="0" applyNumberFormat="1" applyBorder="1" applyAlignment="1">
      <alignment horizontal="right" vertical="center" wrapText="1"/>
    </xf>
    <xf numFmtId="3" fontId="0" fillId="0" borderId="167" xfId="0" applyNumberFormat="1" applyBorder="1" applyAlignment="1">
      <alignment horizontal="right" vertical="center" wrapText="1"/>
    </xf>
    <xf numFmtId="0" fontId="21" fillId="18" borderId="1" xfId="0" applyFont="1" applyFill="1" applyBorder="1" applyAlignment="1" applyProtection="1">
      <alignment horizontal="left" vertical="center" wrapText="1"/>
    </xf>
    <xf numFmtId="0" fontId="23" fillId="18" borderId="18" xfId="0" applyFont="1" applyFill="1" applyBorder="1" applyAlignment="1">
      <alignment horizontal="justify" vertical="center"/>
    </xf>
    <xf numFmtId="3" fontId="25" fillId="14" borderId="129" xfId="0" applyNumberFormat="1" applyFont="1" applyFill="1" applyBorder="1" applyAlignment="1">
      <alignment horizontal="left" vertical="center"/>
    </xf>
    <xf numFmtId="0" fontId="25" fillId="10" borderId="72" xfId="0" applyFont="1" applyFill="1" applyBorder="1" applyAlignment="1">
      <alignment horizontal="left" vertical="center"/>
    </xf>
    <xf numFmtId="3" fontId="25" fillId="14" borderId="132" xfId="0" applyNumberFormat="1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/>
    </xf>
    <xf numFmtId="0" fontId="7" fillId="13" borderId="16" xfId="0" applyFont="1" applyFill="1" applyBorder="1" applyAlignment="1">
      <alignment horizontal="justify" vertical="center" wrapText="1"/>
    </xf>
    <xf numFmtId="0" fontId="7" fillId="13" borderId="17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center"/>
    </xf>
    <xf numFmtId="0" fontId="3" fillId="3" borderId="11" xfId="2" applyFill="1" applyBorder="1" applyAlignment="1">
      <alignment horizontal="center" vertical="center" wrapText="1"/>
    </xf>
    <xf numFmtId="0" fontId="3" fillId="3" borderId="12" xfId="2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3" fillId="3" borderId="24" xfId="2" applyFill="1" applyBorder="1" applyAlignment="1">
      <alignment horizontal="center" vertical="center" wrapText="1"/>
    </xf>
    <xf numFmtId="0" fontId="3" fillId="3" borderId="25" xfId="2" applyFill="1" applyBorder="1" applyAlignment="1">
      <alignment horizontal="center" vertical="center" wrapText="1"/>
    </xf>
    <xf numFmtId="0" fontId="40" fillId="13" borderId="87" xfId="0" applyFont="1" applyFill="1" applyBorder="1" applyAlignment="1">
      <alignment horizontal="center" vertical="center" wrapText="1"/>
    </xf>
    <xf numFmtId="0" fontId="40" fillId="13" borderId="88" xfId="0" applyFont="1" applyFill="1" applyBorder="1" applyAlignment="1">
      <alignment horizontal="center" vertical="center" wrapText="1"/>
    </xf>
    <xf numFmtId="0" fontId="40" fillId="13" borderId="94" xfId="0" applyFont="1" applyFill="1" applyBorder="1" applyAlignment="1">
      <alignment horizontal="center" vertical="center" wrapText="1"/>
    </xf>
    <xf numFmtId="0" fontId="40" fillId="13" borderId="72" xfId="0" applyFont="1" applyFill="1" applyBorder="1" applyAlignment="1">
      <alignment horizontal="center" vertical="center" wrapText="1"/>
    </xf>
    <xf numFmtId="0" fontId="40" fillId="13" borderId="95" xfId="0" applyFont="1" applyFill="1" applyBorder="1" applyAlignment="1">
      <alignment horizontal="center" vertical="center" wrapText="1"/>
    </xf>
    <xf numFmtId="0" fontId="40" fillId="13" borderId="139" xfId="0" applyFont="1" applyFill="1" applyBorder="1" applyAlignment="1">
      <alignment horizontal="center" vertical="center" wrapText="1"/>
    </xf>
    <xf numFmtId="0" fontId="3" fillId="3" borderId="11" xfId="2" applyFill="1" applyBorder="1" applyAlignment="1">
      <alignment horizontal="center" wrapText="1"/>
    </xf>
    <xf numFmtId="0" fontId="3" fillId="3" borderId="12" xfId="2" applyFill="1" applyBorder="1" applyAlignment="1">
      <alignment horizontal="center" wrapText="1"/>
    </xf>
    <xf numFmtId="0" fontId="11" fillId="13" borderId="73" xfId="0" applyFont="1" applyFill="1" applyBorder="1" applyAlignment="1">
      <alignment horizontal="justify" vertical="center"/>
    </xf>
    <xf numFmtId="0" fontId="11" fillId="13" borderId="61" xfId="0" applyFont="1" applyFill="1" applyBorder="1" applyAlignment="1">
      <alignment horizontal="justify" vertical="center"/>
    </xf>
    <xf numFmtId="0" fontId="11" fillId="13" borderId="74" xfId="0" applyFont="1" applyFill="1" applyBorder="1" applyAlignment="1">
      <alignment horizontal="center" vertical="center" wrapText="1"/>
    </xf>
    <xf numFmtId="0" fontId="11" fillId="13" borderId="75" xfId="0" applyFont="1" applyFill="1" applyBorder="1" applyAlignment="1">
      <alignment horizontal="center" vertical="center" wrapText="1"/>
    </xf>
  </cellXfs>
  <cellStyles count="6">
    <cellStyle name="Hipervínculo" xfId="2" builtinId="8"/>
    <cellStyle name="Millares" xfId="3" builtinId="3"/>
    <cellStyle name="Normal" xfId="0" builtinId="0"/>
    <cellStyle name="Normal 2" xfId="5"/>
    <cellStyle name="Normal 3" xfId="4"/>
    <cellStyle name="Porcentaje" xfId="1" builtinId="5"/>
  </cellStyles>
  <dxfs count="0"/>
  <tableStyles count="0" defaultTableStyle="TableStyleMedium2" defaultPivotStyle="PivotStyleLight16"/>
  <colors>
    <mruColors>
      <color rgb="FF4682B4"/>
      <color rgb="FF244061"/>
      <color rgb="FFC00000"/>
      <color rgb="FF3F8162"/>
      <color rgb="FF3F086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'Equipamiento TIC'!$A$22</c:f>
              <c:strCache>
                <c:ptCount val="1"/>
                <c:pt idx="0">
                  <c:v>Ordenadores personales</c:v>
                </c:pt>
              </c:strCache>
            </c:strRef>
          </c:tx>
          <c:marker>
            <c:symbol val="none"/>
          </c:marker>
          <c:cat>
            <c:numRef>
              <c:f>'Equipamiento TIC'!$B$21:$G$21</c:f>
              <c:numCache>
                <c:formatCode>General</c:formatCode>
                <c:ptCount val="6"/>
                <c:pt idx="0">
                  <c:v>2009</c:v>
                </c:pt>
                <c:pt idx="1">
                  <c:v>2011</c:v>
                </c:pt>
                <c:pt idx="2">
                  <c:v>2013</c:v>
                </c:pt>
                <c:pt idx="3">
                  <c:v>2015</c:v>
                </c:pt>
                <c:pt idx="4">
                  <c:v>2017</c:v>
                </c:pt>
                <c:pt idx="5">
                  <c:v>2020</c:v>
                </c:pt>
              </c:numCache>
            </c:numRef>
          </c:cat>
          <c:val>
            <c:numRef>
              <c:f>'Equipamiento TIC'!$B$22:$G$22</c:f>
              <c:numCache>
                <c:formatCode>#,##0</c:formatCode>
                <c:ptCount val="6"/>
                <c:pt idx="0">
                  <c:v>336079</c:v>
                </c:pt>
                <c:pt idx="1">
                  <c:v>344378</c:v>
                </c:pt>
                <c:pt idx="2">
                  <c:v>332438</c:v>
                </c:pt>
                <c:pt idx="3">
                  <c:v>357542</c:v>
                </c:pt>
                <c:pt idx="4">
                  <c:v>368517</c:v>
                </c:pt>
                <c:pt idx="5">
                  <c:v>386283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843264"/>
        <c:axId val="264364608"/>
      </c:lineChart>
      <c:lineChart>
        <c:grouping val="standard"/>
        <c:varyColors val="0"/>
        <c:ser>
          <c:idx val="1"/>
          <c:order val="1"/>
          <c:tx>
            <c:strRef>
              <c:f>'Equipamiento TIC'!$A$23</c:f>
              <c:strCache>
                <c:ptCount val="1"/>
                <c:pt idx="0">
                  <c:v>Servidores</c:v>
                </c:pt>
              </c:strCache>
            </c:strRef>
          </c:tx>
          <c:marker>
            <c:symbol val="none"/>
          </c:marker>
          <c:cat>
            <c:numRef>
              <c:f>'Equipamiento TIC'!$B$21:$G$21</c:f>
              <c:numCache>
                <c:formatCode>General</c:formatCode>
                <c:ptCount val="6"/>
                <c:pt idx="0">
                  <c:v>2009</c:v>
                </c:pt>
                <c:pt idx="1">
                  <c:v>2011</c:v>
                </c:pt>
                <c:pt idx="2">
                  <c:v>2013</c:v>
                </c:pt>
                <c:pt idx="3">
                  <c:v>2015</c:v>
                </c:pt>
                <c:pt idx="4">
                  <c:v>2017</c:v>
                </c:pt>
                <c:pt idx="5">
                  <c:v>2020</c:v>
                </c:pt>
              </c:numCache>
            </c:numRef>
          </c:cat>
          <c:val>
            <c:numRef>
              <c:f>'Equipamiento TIC'!$B$23:$G$23</c:f>
              <c:numCache>
                <c:formatCode>#,##0</c:formatCode>
                <c:ptCount val="6"/>
                <c:pt idx="0">
                  <c:v>16542</c:v>
                </c:pt>
                <c:pt idx="1">
                  <c:v>18029</c:v>
                </c:pt>
                <c:pt idx="2">
                  <c:v>17827</c:v>
                </c:pt>
                <c:pt idx="3">
                  <c:v>20378</c:v>
                </c:pt>
                <c:pt idx="4">
                  <c:v>16099</c:v>
                </c:pt>
                <c:pt idx="5">
                  <c:v>18731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844288"/>
        <c:axId val="264365184"/>
      </c:lineChart>
      <c:catAx>
        <c:axId val="2648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4364608"/>
        <c:crosses val="autoZero"/>
        <c:auto val="1"/>
        <c:lblAlgn val="ctr"/>
        <c:lblOffset val="100"/>
        <c:noMultiLvlLbl val="0"/>
      </c:catAx>
      <c:valAx>
        <c:axId val="2643646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64843264"/>
        <c:crosses val="autoZero"/>
        <c:crossBetween val="between"/>
      </c:valAx>
      <c:valAx>
        <c:axId val="26436518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264844288"/>
        <c:crosses val="max"/>
        <c:crossBetween val="between"/>
      </c:valAx>
      <c:catAx>
        <c:axId val="264844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4365184"/>
        <c:crosses val="autoZero"/>
        <c:auto val="1"/>
        <c:lblAlgn val="ctr"/>
        <c:lblOffset val="100"/>
        <c:noMultiLvlLbl val="0"/>
      </c:cat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2"/>
              <c:layout>
                <c:manualLayout>
                  <c:x val="-2.2222222222222272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'Personal TIC'!$B$19:$H$19</c:f>
              <c:numCache>
                <c:formatCode>General</c:formatCode>
                <c:ptCount val="7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'Personal TIC'!$B$20:$H$20</c:f>
              <c:numCache>
                <c:formatCode>#,##0</c:formatCode>
                <c:ptCount val="7"/>
                <c:pt idx="0">
                  <c:v>7281</c:v>
                </c:pt>
                <c:pt idx="1">
                  <c:v>10168</c:v>
                </c:pt>
                <c:pt idx="2">
                  <c:v>7928</c:v>
                </c:pt>
                <c:pt idx="3">
                  <c:v>8046</c:v>
                </c:pt>
                <c:pt idx="4">
                  <c:v>28412</c:v>
                </c:pt>
                <c:pt idx="5">
                  <c:v>20117</c:v>
                </c:pt>
                <c:pt idx="6">
                  <c:v>9843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846848"/>
        <c:axId val="264367488"/>
      </c:lineChart>
      <c:catAx>
        <c:axId val="26484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4367488"/>
        <c:crosses val="autoZero"/>
        <c:auto val="1"/>
        <c:lblAlgn val="ctr"/>
        <c:lblOffset val="100"/>
        <c:noMultiLvlLbl val="0"/>
      </c:catAx>
      <c:valAx>
        <c:axId val="264367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264846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20</xdr:row>
      <xdr:rowOff>9525</xdr:rowOff>
    </xdr:from>
    <xdr:to>
      <xdr:col>16</xdr:col>
      <xdr:colOff>533401</xdr:colOff>
      <xdr:row>32</xdr:row>
      <xdr:rowOff>28575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133350</xdr:rowOff>
    </xdr:from>
    <xdr:to>
      <xdr:col>15</xdr:col>
      <xdr:colOff>295275</xdr:colOff>
      <xdr:row>27</xdr:row>
      <xdr:rowOff>133350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zoomScaleNormal="100" workbookViewId="0">
      <selection activeCell="C2" sqref="C2:E2"/>
    </sheetView>
  </sheetViews>
  <sheetFormatPr baseColWidth="10" defaultRowHeight="15" x14ac:dyDescent="0.25"/>
  <cols>
    <col min="1" max="1" width="2.140625" customWidth="1"/>
    <col min="2" max="2" width="3" customWidth="1"/>
    <col min="3" max="3" width="62.28515625" customWidth="1"/>
    <col min="4" max="4" width="3.5703125" customWidth="1"/>
    <col min="5" max="5" width="2.5703125" customWidth="1"/>
  </cols>
  <sheetData>
    <row r="1" spans="2:5" ht="11.25" customHeight="1" thickBot="1" x14ac:dyDescent="0.3"/>
    <row r="2" spans="2:5" ht="19.5" thickBot="1" x14ac:dyDescent="0.35">
      <c r="B2" s="15"/>
      <c r="C2" s="366" t="s">
        <v>409</v>
      </c>
      <c r="D2" s="366"/>
      <c r="E2" s="366"/>
    </row>
    <row r="3" spans="2:5" ht="9.75" customHeight="1" thickBot="1" x14ac:dyDescent="0.3"/>
    <row r="4" spans="2:5" x14ac:dyDescent="0.25">
      <c r="B4" s="10"/>
      <c r="C4" s="56" t="s">
        <v>60</v>
      </c>
      <c r="D4" s="11"/>
    </row>
    <row r="5" spans="2:5" x14ac:dyDescent="0.25">
      <c r="B5" s="12"/>
      <c r="C5" s="14" t="s">
        <v>65</v>
      </c>
      <c r="D5" s="13"/>
    </row>
    <row r="6" spans="2:5" x14ac:dyDescent="0.25">
      <c r="B6" s="12"/>
      <c r="C6" s="14" t="s">
        <v>63</v>
      </c>
      <c r="D6" s="13"/>
    </row>
    <row r="7" spans="2:5" x14ac:dyDescent="0.25">
      <c r="B7" s="12"/>
      <c r="C7" s="14" t="s">
        <v>44</v>
      </c>
      <c r="D7" s="13"/>
    </row>
    <row r="8" spans="2:5" x14ac:dyDescent="0.25">
      <c r="B8" s="12"/>
      <c r="C8" s="14" t="s">
        <v>383</v>
      </c>
      <c r="D8" s="13"/>
    </row>
    <row r="9" spans="2:5" x14ac:dyDescent="0.25">
      <c r="B9" s="12"/>
      <c r="C9" s="14" t="s">
        <v>59</v>
      </c>
      <c r="D9" s="13"/>
    </row>
    <row r="10" spans="2:5" x14ac:dyDescent="0.25">
      <c r="B10" s="12"/>
      <c r="C10" s="14" t="s">
        <v>105</v>
      </c>
      <c r="D10" s="13"/>
    </row>
    <row r="11" spans="2:5" x14ac:dyDescent="0.25">
      <c r="B11" s="12"/>
      <c r="C11" s="14" t="s">
        <v>328</v>
      </c>
      <c r="D11" s="13"/>
    </row>
    <row r="12" spans="2:5" x14ac:dyDescent="0.25">
      <c r="B12" s="12"/>
      <c r="C12" s="14" t="s">
        <v>79</v>
      </c>
      <c r="D12" s="13"/>
    </row>
    <row r="13" spans="2:5" ht="15.75" thickBot="1" x14ac:dyDescent="0.3">
      <c r="B13" s="54"/>
      <c r="C13" s="57"/>
      <c r="D13" s="55"/>
    </row>
  </sheetData>
  <mergeCells count="1">
    <mergeCell ref="C2:E2"/>
  </mergeCells>
  <hyperlinks>
    <hyperlink ref="C7" location="'Gasto TIC'!A1" display="Gasto TIC"/>
    <hyperlink ref="C9" location="'Personal TIC'!A1" display="Personal TIC. Evolución."/>
    <hyperlink ref="C10" location="Innovación!A1" display="Innovación"/>
    <hyperlink ref="C12" location="'Gobierno abierto'!A1" display="Gobierno abierto"/>
    <hyperlink ref="C4" location="Desc_Metodologia!A1" display="1. DESCRIPCIÓN Y METODOLOGÍA DEL PROYECTO"/>
    <hyperlink ref="C8" location="'Equipamiento TIC'!A1" display="Equipamiento  TIC "/>
    <hyperlink ref="C6" location="'Servicios online'!A1" display="Servicios online"/>
    <hyperlink ref="C5" location="'Planes en TD'!A1" display="Planes estratégicos de TD"/>
    <hyperlink ref="C11" location="'Impulso TD Interna'!A1" display="Impulso a la transformación digital intern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G1"/>
    </sheetView>
  </sheetViews>
  <sheetFormatPr baseColWidth="10" defaultRowHeight="15" x14ac:dyDescent="0.25"/>
  <cols>
    <col min="2" max="2" width="28" customWidth="1"/>
    <col min="3" max="3" width="15.85546875" customWidth="1"/>
    <col min="4" max="4" width="15.42578125" customWidth="1"/>
    <col min="5" max="5" width="20.5703125" customWidth="1"/>
    <col min="6" max="6" width="16.140625" customWidth="1"/>
    <col min="7" max="7" width="13.140625" customWidth="1"/>
  </cols>
  <sheetData>
    <row r="1" spans="1:10" ht="18" thickBot="1" x14ac:dyDescent="0.35">
      <c r="A1" s="369" t="s">
        <v>378</v>
      </c>
      <c r="B1" s="369"/>
      <c r="C1" s="369"/>
      <c r="D1" s="369"/>
      <c r="E1" s="369"/>
      <c r="F1" s="369"/>
      <c r="G1" s="369"/>
    </row>
    <row r="2" spans="1:10" ht="15.75" thickBot="1" x14ac:dyDescent="0.3">
      <c r="I2" s="370" t="s">
        <v>24</v>
      </c>
      <c r="J2" s="31"/>
    </row>
    <row r="3" spans="1:10" ht="30.75" thickBot="1" x14ac:dyDescent="0.3">
      <c r="A3" s="372" t="s">
        <v>29</v>
      </c>
      <c r="B3" s="373"/>
      <c r="C3" s="314" t="s">
        <v>30</v>
      </c>
      <c r="D3" s="314" t="s">
        <v>31</v>
      </c>
      <c r="E3" s="314" t="s">
        <v>32</v>
      </c>
      <c r="F3" s="314" t="s">
        <v>379</v>
      </c>
      <c r="G3" s="314" t="s">
        <v>84</v>
      </c>
      <c r="I3" s="371"/>
      <c r="J3" s="31"/>
    </row>
    <row r="4" spans="1:10" ht="15.75" thickBot="1" x14ac:dyDescent="0.3">
      <c r="A4" s="374" t="s">
        <v>33</v>
      </c>
      <c r="B4" s="16" t="s">
        <v>34</v>
      </c>
      <c r="C4" s="17">
        <v>6</v>
      </c>
      <c r="D4" s="17">
        <v>6</v>
      </c>
      <c r="E4" s="17">
        <v>6</v>
      </c>
      <c r="F4" s="19">
        <v>1</v>
      </c>
      <c r="G4" s="19">
        <f t="shared" ref="G4:G12" si="0">E4/C4</f>
        <v>1</v>
      </c>
    </row>
    <row r="5" spans="1:10" ht="15.75" thickBot="1" x14ac:dyDescent="0.3">
      <c r="A5" s="375"/>
      <c r="B5" s="16" t="s">
        <v>35</v>
      </c>
      <c r="C5" s="17">
        <v>57</v>
      </c>
      <c r="D5" s="17">
        <v>57</v>
      </c>
      <c r="E5" s="17">
        <v>28</v>
      </c>
      <c r="F5" s="19">
        <v>0.49</v>
      </c>
      <c r="G5" s="19">
        <f t="shared" si="0"/>
        <v>0.49122807017543857</v>
      </c>
      <c r="H5" s="31"/>
    </row>
    <row r="6" spans="1:10" ht="15.75" thickBot="1" x14ac:dyDescent="0.3">
      <c r="A6" s="375"/>
      <c r="B6" s="16" t="s">
        <v>36</v>
      </c>
      <c r="C6" s="17">
        <v>192</v>
      </c>
      <c r="D6" s="17">
        <v>192</v>
      </c>
      <c r="E6" s="17">
        <v>97</v>
      </c>
      <c r="F6" s="19">
        <v>0.51</v>
      </c>
      <c r="G6" s="19">
        <f t="shared" si="0"/>
        <v>0.50520833333333337</v>
      </c>
      <c r="H6" s="31"/>
    </row>
    <row r="7" spans="1:10" ht="15.75" thickBot="1" x14ac:dyDescent="0.3">
      <c r="A7" s="375"/>
      <c r="B7" s="16" t="s">
        <v>37</v>
      </c>
      <c r="C7" s="17">
        <v>498</v>
      </c>
      <c r="D7" s="17">
        <v>70</v>
      </c>
      <c r="E7" s="17">
        <v>20</v>
      </c>
      <c r="F7" s="19">
        <v>0.28999999999999998</v>
      </c>
      <c r="G7" s="19">
        <f t="shared" si="0"/>
        <v>4.0160642570281124E-2</v>
      </c>
      <c r="H7" s="31"/>
    </row>
    <row r="8" spans="1:10" ht="15.75" thickBot="1" x14ac:dyDescent="0.3">
      <c r="A8" s="375"/>
      <c r="B8" s="16" t="s">
        <v>38</v>
      </c>
      <c r="C8" s="17">
        <v>550</v>
      </c>
      <c r="D8" s="17">
        <v>70</v>
      </c>
      <c r="E8" s="17">
        <v>21</v>
      </c>
      <c r="F8" s="19">
        <v>0.3</v>
      </c>
      <c r="G8" s="19">
        <f t="shared" si="0"/>
        <v>3.8181818181818185E-2</v>
      </c>
      <c r="H8" s="31"/>
    </row>
    <row r="9" spans="1:10" ht="15.75" thickBot="1" x14ac:dyDescent="0.3">
      <c r="A9" s="375"/>
      <c r="B9" s="16" t="s">
        <v>39</v>
      </c>
      <c r="C9" s="17">
        <v>952</v>
      </c>
      <c r="D9" s="17">
        <v>70</v>
      </c>
      <c r="E9" s="17">
        <v>18</v>
      </c>
      <c r="F9" s="19">
        <v>0.26</v>
      </c>
      <c r="G9" s="19">
        <f t="shared" si="0"/>
        <v>1.8907563025210083E-2</v>
      </c>
      <c r="H9" s="31"/>
    </row>
    <row r="10" spans="1:10" ht="15.75" thickBot="1" x14ac:dyDescent="0.3">
      <c r="A10" s="375"/>
      <c r="B10" s="16" t="s">
        <v>40</v>
      </c>
      <c r="C10" s="17">
        <v>878</v>
      </c>
      <c r="D10" s="17">
        <v>70</v>
      </c>
      <c r="E10" s="17">
        <v>17</v>
      </c>
      <c r="F10" s="19">
        <v>0.24</v>
      </c>
      <c r="G10" s="19">
        <f t="shared" si="0"/>
        <v>1.9362186788154899E-2</v>
      </c>
      <c r="H10" s="31"/>
    </row>
    <row r="11" spans="1:10" ht="15.75" thickBot="1" x14ac:dyDescent="0.3">
      <c r="A11" s="376"/>
      <c r="B11" s="16" t="s">
        <v>41</v>
      </c>
      <c r="C11" s="18">
        <v>1003</v>
      </c>
      <c r="D11" s="17">
        <v>70</v>
      </c>
      <c r="E11" s="17">
        <v>17</v>
      </c>
      <c r="F11" s="19">
        <v>0.24</v>
      </c>
      <c r="G11" s="19">
        <f t="shared" si="0"/>
        <v>1.6949152542372881E-2</v>
      </c>
      <c r="H11" s="31"/>
    </row>
    <row r="12" spans="1:10" ht="15.75" customHeight="1" thickBot="1" x14ac:dyDescent="0.3">
      <c r="A12" s="377" t="s">
        <v>9</v>
      </c>
      <c r="B12" s="378"/>
      <c r="C12" s="17">
        <v>52</v>
      </c>
      <c r="D12" s="17">
        <v>52</v>
      </c>
      <c r="E12" s="17">
        <v>43</v>
      </c>
      <c r="F12" s="19">
        <v>0.83</v>
      </c>
      <c r="G12" s="19">
        <f t="shared" si="0"/>
        <v>0.82692307692307687</v>
      </c>
      <c r="H12" s="31"/>
    </row>
    <row r="13" spans="1:10" ht="15.75" thickBot="1" x14ac:dyDescent="0.3">
      <c r="A13" s="367" t="s">
        <v>42</v>
      </c>
      <c r="B13" s="368"/>
      <c r="C13" s="315">
        <f>SUM(C4:C12)</f>
        <v>4188</v>
      </c>
      <c r="D13" s="315">
        <f>SUM(D4:D12)</f>
        <v>657</v>
      </c>
      <c r="E13" s="315">
        <f>SUM(E4:E12)</f>
        <v>267</v>
      </c>
      <c r="F13" s="316">
        <f>E13/D13</f>
        <v>0.40639269406392692</v>
      </c>
      <c r="G13" s="317">
        <f>E13/C13</f>
        <v>6.3753581661891115E-2</v>
      </c>
      <c r="H13" s="31"/>
    </row>
  </sheetData>
  <mergeCells count="6">
    <mergeCell ref="A13:B13"/>
    <mergeCell ref="A1:G1"/>
    <mergeCell ref="I2:I3"/>
    <mergeCell ref="A3:B3"/>
    <mergeCell ref="A4:A11"/>
    <mergeCell ref="A12:B12"/>
  </mergeCells>
  <hyperlinks>
    <hyperlink ref="I3" location="Indice!A1" display="VUELTA A I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1:V7"/>
  <sheetViews>
    <sheetView workbookViewId="0"/>
  </sheetViews>
  <sheetFormatPr baseColWidth="10" defaultRowHeight="15" x14ac:dyDescent="0.25"/>
  <sheetData>
    <row r="1" spans="22:22" x14ac:dyDescent="0.25">
      <c r="V1" s="65" t="s">
        <v>52</v>
      </c>
    </row>
    <row r="2" spans="22:22" x14ac:dyDescent="0.25">
      <c r="V2" s="65" t="s">
        <v>53</v>
      </c>
    </row>
    <row r="3" spans="22:22" x14ac:dyDescent="0.25">
      <c r="V3" s="65" t="s">
        <v>54</v>
      </c>
    </row>
    <row r="4" spans="22:22" x14ac:dyDescent="0.25">
      <c r="V4" s="65" t="s">
        <v>55</v>
      </c>
    </row>
    <row r="5" spans="22:22" x14ac:dyDescent="0.25">
      <c r="V5" s="65" t="s">
        <v>56</v>
      </c>
    </row>
    <row r="6" spans="22:22" x14ac:dyDescent="0.25">
      <c r="V6" s="65" t="s">
        <v>57</v>
      </c>
    </row>
    <row r="7" spans="22:22" x14ac:dyDescent="0.25">
      <c r="V7" s="65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0" workbookViewId="0">
      <selection activeCell="A18" sqref="A18"/>
    </sheetView>
  </sheetViews>
  <sheetFormatPr baseColWidth="10" defaultRowHeight="15" x14ac:dyDescent="0.25"/>
  <cols>
    <col min="1" max="1" width="28.85546875" customWidth="1"/>
    <col min="2" max="7" width="20.28515625" customWidth="1"/>
  </cols>
  <sheetData>
    <row r="1" spans="1:8" ht="15.75" thickBot="1" x14ac:dyDescent="0.3"/>
    <row r="2" spans="1:8" x14ac:dyDescent="0.25">
      <c r="G2" s="370" t="s">
        <v>24</v>
      </c>
      <c r="H2" s="31"/>
    </row>
    <row r="3" spans="1:8" ht="16.5" thickBot="1" x14ac:dyDescent="0.3">
      <c r="A3" s="43"/>
      <c r="G3" s="371"/>
      <c r="H3" s="31"/>
    </row>
    <row r="4" spans="1:8" ht="15.75" x14ac:dyDescent="0.25">
      <c r="A4" s="66" t="s">
        <v>96</v>
      </c>
      <c r="B4" s="59"/>
      <c r="C4" s="59"/>
    </row>
    <row r="5" spans="1:8" ht="24" x14ac:dyDescent="0.25">
      <c r="A5" s="60" t="s">
        <v>85</v>
      </c>
      <c r="B5" s="61" t="s">
        <v>86</v>
      </c>
      <c r="C5" s="62" t="s">
        <v>87</v>
      </c>
    </row>
    <row r="6" spans="1:8" x14ac:dyDescent="0.25">
      <c r="A6" s="63" t="s">
        <v>45</v>
      </c>
      <c r="B6" s="321">
        <v>0.47619047619047616</v>
      </c>
      <c r="C6" s="322">
        <v>0.47368421052631576</v>
      </c>
    </row>
    <row r="7" spans="1:8" x14ac:dyDescent="0.25">
      <c r="A7" s="63" t="s">
        <v>94</v>
      </c>
      <c r="B7" s="321">
        <v>0.17647058823529413</v>
      </c>
      <c r="C7" s="322">
        <v>0.11764705882352941</v>
      </c>
    </row>
    <row r="8" spans="1:8" x14ac:dyDescent="0.25">
      <c r="A8" s="63" t="s">
        <v>90</v>
      </c>
      <c r="B8" s="321">
        <v>0.17647058823529413</v>
      </c>
      <c r="C8" s="322">
        <v>0.13333333333333333</v>
      </c>
    </row>
    <row r="9" spans="1:8" x14ac:dyDescent="0.25">
      <c r="A9" s="63" t="s">
        <v>91</v>
      </c>
      <c r="B9" s="321"/>
      <c r="C9" s="322">
        <v>5.5555555555555552E-2</v>
      </c>
    </row>
    <row r="10" spans="1:8" x14ac:dyDescent="0.25">
      <c r="A10" s="63" t="s">
        <v>93</v>
      </c>
      <c r="B10" s="321">
        <v>0.19047619047619047</v>
      </c>
      <c r="C10" s="322">
        <v>0.2</v>
      </c>
    </row>
    <row r="11" spans="1:8" x14ac:dyDescent="0.25">
      <c r="A11" s="63" t="s">
        <v>89</v>
      </c>
      <c r="B11" s="321">
        <v>0.35</v>
      </c>
      <c r="C11" s="322">
        <v>0.26315789473684209</v>
      </c>
    </row>
    <row r="12" spans="1:8" x14ac:dyDescent="0.25">
      <c r="A12" s="63" t="s">
        <v>92</v>
      </c>
      <c r="B12" s="321">
        <v>0.42105263157894735</v>
      </c>
      <c r="C12" s="322">
        <v>0.38461538461538464</v>
      </c>
    </row>
    <row r="13" spans="1:8" x14ac:dyDescent="0.25">
      <c r="A13" s="63" t="s">
        <v>88</v>
      </c>
      <c r="B13" s="321">
        <v>0.6071428571428571</v>
      </c>
      <c r="C13" s="322">
        <v>0.53846153846153844</v>
      </c>
    </row>
    <row r="14" spans="1:8" x14ac:dyDescent="0.25">
      <c r="A14" s="63" t="s">
        <v>83</v>
      </c>
      <c r="B14" s="327">
        <v>0.66666666666666663</v>
      </c>
      <c r="C14" s="328">
        <v>0.66666666666666663</v>
      </c>
    </row>
    <row r="15" spans="1:8" x14ac:dyDescent="0.25">
      <c r="A15" s="326" t="s">
        <v>103</v>
      </c>
      <c r="B15" s="329">
        <v>0.37121212121212122</v>
      </c>
      <c r="C15" s="330">
        <v>0.34</v>
      </c>
    </row>
    <row r="16" spans="1:8" s="64" customFormat="1" x14ac:dyDescent="0.25">
      <c r="A16" s="77" t="s">
        <v>119</v>
      </c>
      <c r="B16" s="331">
        <f>AVERAGE(B6:B14)</f>
        <v>0.38305874981571575</v>
      </c>
      <c r="C16" s="332">
        <f t="shared" ref="C16" si="0">AVERAGE(C6:C14)</f>
        <v>0.31479129363546288</v>
      </c>
    </row>
    <row r="18" spans="1:7" ht="15.75" x14ac:dyDescent="0.25">
      <c r="A18" s="66" t="s">
        <v>111</v>
      </c>
    </row>
    <row r="19" spans="1:7" ht="24" x14ac:dyDescent="0.25">
      <c r="A19" s="318"/>
      <c r="B19" s="319" t="s">
        <v>101</v>
      </c>
      <c r="C19" s="319" t="s">
        <v>102</v>
      </c>
      <c r="D19" s="319" t="s">
        <v>97</v>
      </c>
      <c r="E19" s="319" t="s">
        <v>100</v>
      </c>
      <c r="F19" s="319" t="s">
        <v>99</v>
      </c>
      <c r="G19" s="320" t="s">
        <v>98</v>
      </c>
    </row>
    <row r="20" spans="1:7" x14ac:dyDescent="0.25">
      <c r="A20" s="63" t="s">
        <v>45</v>
      </c>
      <c r="B20" s="68">
        <v>0.80645161290322576</v>
      </c>
      <c r="C20" s="68">
        <v>0.75862068965517238</v>
      </c>
      <c r="D20" s="68">
        <v>0.53333333333333333</v>
      </c>
      <c r="E20" s="68">
        <v>0.75</v>
      </c>
      <c r="F20" s="68">
        <v>0.6333333333333333</v>
      </c>
      <c r="G20" s="69">
        <v>0.61290322580645162</v>
      </c>
    </row>
    <row r="21" spans="1:7" x14ac:dyDescent="0.25">
      <c r="A21" s="63" t="s">
        <v>94</v>
      </c>
      <c r="B21" s="68">
        <v>0.36363636363636365</v>
      </c>
      <c r="C21" s="68">
        <v>0.41666666666666669</v>
      </c>
      <c r="D21" s="68">
        <v>0.33333333333333331</v>
      </c>
      <c r="E21" s="68">
        <v>0.33333333333333331</v>
      </c>
      <c r="F21" s="68">
        <v>0.41666666666666669</v>
      </c>
      <c r="G21" s="69">
        <v>0.33333333333333331</v>
      </c>
    </row>
    <row r="22" spans="1:7" x14ac:dyDescent="0.25">
      <c r="A22" s="63" t="s">
        <v>90</v>
      </c>
      <c r="B22" s="68">
        <v>0.72727272727272729</v>
      </c>
      <c r="C22" s="68">
        <v>0.63636363636363635</v>
      </c>
      <c r="D22" s="68">
        <v>0.54545454545454541</v>
      </c>
      <c r="E22" s="68">
        <v>0.63636363636363635</v>
      </c>
      <c r="F22" s="68">
        <v>0.63636363636363635</v>
      </c>
      <c r="G22" s="69">
        <v>0.45454545454545453</v>
      </c>
    </row>
    <row r="23" spans="1:7" x14ac:dyDescent="0.25">
      <c r="A23" s="63" t="s">
        <v>91</v>
      </c>
      <c r="B23" s="68">
        <v>0.5</v>
      </c>
      <c r="C23" s="68">
        <v>0.5</v>
      </c>
      <c r="D23" s="68">
        <v>0.5</v>
      </c>
      <c r="E23" s="68">
        <v>0.2</v>
      </c>
      <c r="F23" s="68">
        <v>0.5</v>
      </c>
      <c r="G23" s="69">
        <v>0.6</v>
      </c>
    </row>
    <row r="24" spans="1:7" x14ac:dyDescent="0.25">
      <c r="A24" s="63" t="s">
        <v>93</v>
      </c>
      <c r="B24" s="68">
        <v>0.5714285714285714</v>
      </c>
      <c r="C24" s="68">
        <v>0.6428571428571429</v>
      </c>
      <c r="D24" s="68">
        <v>0.53846153846153844</v>
      </c>
      <c r="E24" s="68">
        <v>0.6</v>
      </c>
      <c r="F24" s="68">
        <v>0.5</v>
      </c>
      <c r="G24" s="69">
        <v>0.6</v>
      </c>
    </row>
    <row r="25" spans="1:7" x14ac:dyDescent="0.25">
      <c r="A25" s="63" t="s">
        <v>89</v>
      </c>
      <c r="B25" s="68">
        <v>0.77777777777777779</v>
      </c>
      <c r="C25" s="68">
        <v>0.61111111111111116</v>
      </c>
      <c r="D25" s="68">
        <v>0.22222222222222221</v>
      </c>
      <c r="E25" s="68">
        <v>0.44444444444444442</v>
      </c>
      <c r="F25" s="68">
        <v>0.55555555555555558</v>
      </c>
      <c r="G25" s="69">
        <v>0.44444444444444442</v>
      </c>
    </row>
    <row r="26" spans="1:7" x14ac:dyDescent="0.25">
      <c r="A26" s="63" t="s">
        <v>92</v>
      </c>
      <c r="B26" s="68">
        <v>0.72972972972972971</v>
      </c>
      <c r="C26" s="68">
        <v>0.79166666666666663</v>
      </c>
      <c r="D26" s="68">
        <v>0.61111111111111116</v>
      </c>
      <c r="E26" s="68">
        <v>0.72</v>
      </c>
      <c r="F26" s="68">
        <v>0.69863013698630139</v>
      </c>
      <c r="G26" s="69">
        <v>0.70270270270270274</v>
      </c>
    </row>
    <row r="27" spans="1:7" x14ac:dyDescent="0.25">
      <c r="A27" s="63" t="s">
        <v>88</v>
      </c>
      <c r="B27" s="68">
        <v>0.78260869565217395</v>
      </c>
      <c r="C27" s="68">
        <v>0.83333333333333337</v>
      </c>
      <c r="D27" s="68">
        <v>0.59090909090909094</v>
      </c>
      <c r="E27" s="68">
        <v>0.79166666666666663</v>
      </c>
      <c r="F27" s="68">
        <v>0.70833333333333337</v>
      </c>
      <c r="G27" s="69">
        <v>0.75</v>
      </c>
    </row>
    <row r="28" spans="1:7" x14ac:dyDescent="0.25">
      <c r="A28" s="63" t="s">
        <v>83</v>
      </c>
      <c r="B28" s="70">
        <v>1</v>
      </c>
      <c r="C28" s="70">
        <v>1</v>
      </c>
      <c r="D28" s="70">
        <v>0.5</v>
      </c>
      <c r="E28" s="70">
        <v>1</v>
      </c>
      <c r="F28" s="70">
        <v>1</v>
      </c>
      <c r="G28" s="71">
        <v>1</v>
      </c>
    </row>
    <row r="29" spans="1:7" x14ac:dyDescent="0.25">
      <c r="A29" s="323" t="s">
        <v>103</v>
      </c>
      <c r="B29" s="72">
        <v>0.71717171717171713</v>
      </c>
      <c r="C29" s="73">
        <v>0.72680412371134018</v>
      </c>
      <c r="D29" s="73">
        <v>0.52577319587628868</v>
      </c>
      <c r="E29" s="73">
        <v>0.65517241379310343</v>
      </c>
      <c r="F29" s="73">
        <v>0.64141414141414144</v>
      </c>
      <c r="G29" s="74">
        <v>0.63184079601990051</v>
      </c>
    </row>
    <row r="30" spans="1:7" s="64" customFormat="1" x14ac:dyDescent="0.25">
      <c r="A30" s="324" t="s">
        <v>119</v>
      </c>
      <c r="B30" s="72">
        <f>AVERAGE(B20:B28)</f>
        <v>0.6954339420445077</v>
      </c>
      <c r="C30" s="73">
        <f t="shared" ref="C30:G30" si="1">AVERAGE(C20:C28)</f>
        <v>0.68784658296152545</v>
      </c>
      <c r="D30" s="73">
        <f t="shared" si="1"/>
        <v>0.48609168609168601</v>
      </c>
      <c r="E30" s="73">
        <f t="shared" si="1"/>
        <v>0.60842312008978672</v>
      </c>
      <c r="F30" s="73">
        <f t="shared" si="1"/>
        <v>0.62765362913764744</v>
      </c>
      <c r="G30" s="74">
        <f t="shared" si="1"/>
        <v>0.61088101787026516</v>
      </c>
    </row>
    <row r="32" spans="1:7" ht="15.75" x14ac:dyDescent="0.25">
      <c r="A32" s="66" t="s">
        <v>110</v>
      </c>
    </row>
    <row r="33" spans="1:7" ht="36" x14ac:dyDescent="0.25">
      <c r="A33" s="318"/>
      <c r="B33" s="319" t="s">
        <v>104</v>
      </c>
      <c r="C33" s="319" t="s">
        <v>105</v>
      </c>
      <c r="D33" s="319" t="s">
        <v>106</v>
      </c>
      <c r="E33" s="319" t="s">
        <v>107</v>
      </c>
      <c r="F33" s="319" t="s">
        <v>108</v>
      </c>
      <c r="G33" s="325" t="s">
        <v>109</v>
      </c>
    </row>
    <row r="34" spans="1:7" x14ac:dyDescent="0.25">
      <c r="A34" s="63" t="s">
        <v>45</v>
      </c>
      <c r="B34" s="68">
        <v>0.7</v>
      </c>
      <c r="C34" s="68">
        <v>0.73333333333333328</v>
      </c>
      <c r="D34" s="68">
        <v>0.6333333333333333</v>
      </c>
      <c r="E34" s="68">
        <v>0.78125</v>
      </c>
      <c r="F34" s="68">
        <v>0.70967741935483875</v>
      </c>
      <c r="G34" s="75">
        <v>0.84375</v>
      </c>
    </row>
    <row r="35" spans="1:7" x14ac:dyDescent="0.25">
      <c r="A35" s="63" t="s">
        <v>94</v>
      </c>
      <c r="B35" s="68">
        <v>0.63636363636363635</v>
      </c>
      <c r="C35" s="68">
        <v>0.54545454545454541</v>
      </c>
      <c r="D35" s="68">
        <v>0.36363636363636365</v>
      </c>
      <c r="E35" s="68">
        <v>0.63636363636363635</v>
      </c>
      <c r="F35" s="68">
        <v>0.54545454545454541</v>
      </c>
      <c r="G35" s="75">
        <v>0.36363636363636365</v>
      </c>
    </row>
    <row r="36" spans="1:7" x14ac:dyDescent="0.25">
      <c r="A36" s="63" t="s">
        <v>90</v>
      </c>
      <c r="B36" s="68">
        <v>0.75</v>
      </c>
      <c r="C36" s="68">
        <v>0.75</v>
      </c>
      <c r="D36" s="68">
        <v>0.375</v>
      </c>
      <c r="E36" s="68">
        <v>0.875</v>
      </c>
      <c r="F36" s="68">
        <v>0.875</v>
      </c>
      <c r="G36" s="75">
        <v>0.75</v>
      </c>
    </row>
    <row r="37" spans="1:7" x14ac:dyDescent="0.25">
      <c r="A37" s="63" t="s">
        <v>91</v>
      </c>
      <c r="B37" s="68">
        <v>0.375</v>
      </c>
      <c r="C37" s="68">
        <v>0.5</v>
      </c>
      <c r="D37" s="68">
        <v>0.14285714285714285</v>
      </c>
      <c r="E37" s="68">
        <v>0.5</v>
      </c>
      <c r="F37" s="68">
        <v>0.5</v>
      </c>
      <c r="G37" s="75">
        <v>0.625</v>
      </c>
    </row>
    <row r="38" spans="1:7" x14ac:dyDescent="0.25">
      <c r="A38" s="63" t="s">
        <v>93</v>
      </c>
      <c r="B38" s="68">
        <v>0.75</v>
      </c>
      <c r="C38" s="68">
        <v>0.66666666666666663</v>
      </c>
      <c r="D38" s="68">
        <v>0.5</v>
      </c>
      <c r="E38" s="68">
        <v>0.75</v>
      </c>
      <c r="F38" s="68">
        <v>0.66666666666666663</v>
      </c>
      <c r="G38" s="75">
        <v>0.75</v>
      </c>
    </row>
    <row r="39" spans="1:7" x14ac:dyDescent="0.25">
      <c r="A39" s="63" t="s">
        <v>89</v>
      </c>
      <c r="B39" s="68">
        <v>0.47058823529411764</v>
      </c>
      <c r="C39" s="68">
        <v>0.6470588235294118</v>
      </c>
      <c r="D39" s="68">
        <v>0.35294117647058826</v>
      </c>
      <c r="E39" s="68">
        <v>0.88235294117647056</v>
      </c>
      <c r="F39" s="68">
        <v>0.70588235294117652</v>
      </c>
      <c r="G39" s="75">
        <v>0.76470588235294112</v>
      </c>
    </row>
    <row r="40" spans="1:7" x14ac:dyDescent="0.25">
      <c r="A40" s="63" t="s">
        <v>92</v>
      </c>
      <c r="B40" s="68">
        <v>0.60317460317460314</v>
      </c>
      <c r="C40" s="68">
        <v>0.72727272727272729</v>
      </c>
      <c r="D40" s="68">
        <v>0.546875</v>
      </c>
      <c r="E40" s="68">
        <v>0.89393939393939392</v>
      </c>
      <c r="F40" s="68">
        <v>0.87878787878787878</v>
      </c>
      <c r="G40" s="75">
        <v>0.81538461538461537</v>
      </c>
    </row>
    <row r="41" spans="1:7" x14ac:dyDescent="0.25">
      <c r="A41" s="63" t="s">
        <v>88</v>
      </c>
      <c r="B41" s="68">
        <v>0.75</v>
      </c>
      <c r="C41" s="68">
        <v>0.75</v>
      </c>
      <c r="D41" s="68">
        <v>0.79166666666666663</v>
      </c>
      <c r="E41" s="68">
        <v>0.91666666666666663</v>
      </c>
      <c r="F41" s="68">
        <v>0.875</v>
      </c>
      <c r="G41" s="75">
        <v>0.875</v>
      </c>
    </row>
    <row r="42" spans="1:7" x14ac:dyDescent="0.25">
      <c r="A42" s="63" t="s">
        <v>83</v>
      </c>
      <c r="B42" s="68">
        <v>1</v>
      </c>
      <c r="C42" s="68">
        <v>0.83333333333333337</v>
      </c>
      <c r="D42" s="68">
        <v>1</v>
      </c>
      <c r="E42" s="68">
        <v>1</v>
      </c>
      <c r="F42" s="68">
        <v>1</v>
      </c>
      <c r="G42" s="75">
        <v>1</v>
      </c>
    </row>
    <row r="43" spans="1:7" x14ac:dyDescent="0.25">
      <c r="A43" s="323" t="s">
        <v>103</v>
      </c>
      <c r="B43" s="72">
        <v>0.64804469273743015</v>
      </c>
      <c r="C43" s="73">
        <v>0.70329670329670335</v>
      </c>
      <c r="D43" s="73">
        <v>0.55307262569832405</v>
      </c>
      <c r="E43" s="73">
        <v>0.83695652173913049</v>
      </c>
      <c r="F43" s="73">
        <v>0.78688524590163933</v>
      </c>
      <c r="G43" s="74">
        <v>0.78688524590163933</v>
      </c>
    </row>
    <row r="44" spans="1:7" x14ac:dyDescent="0.25">
      <c r="A44" s="324" t="s">
        <v>119</v>
      </c>
      <c r="B44" s="72">
        <f>AVERAGE(B34:B42)</f>
        <v>0.67056960831470636</v>
      </c>
      <c r="C44" s="73">
        <f t="shared" ref="C44:G44" si="2">AVERAGE(C34:C42)</f>
        <v>0.68367993662111304</v>
      </c>
      <c r="D44" s="73">
        <f t="shared" si="2"/>
        <v>0.52292329810712168</v>
      </c>
      <c r="E44" s="73">
        <f t="shared" si="2"/>
        <v>0.80395251534957413</v>
      </c>
      <c r="F44" s="73">
        <f t="shared" si="2"/>
        <v>0.75071876257834502</v>
      </c>
      <c r="G44" s="74">
        <f t="shared" si="2"/>
        <v>0.75416409570821341</v>
      </c>
    </row>
  </sheetData>
  <mergeCells count="1">
    <mergeCell ref="G2:G3"/>
  </mergeCells>
  <hyperlinks>
    <hyperlink ref="G3" location="Indice!A1" display="VUELTA A INDICE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topLeftCell="A172" zoomScaleNormal="100" workbookViewId="0">
      <selection activeCell="A188" sqref="A188:A204"/>
    </sheetView>
  </sheetViews>
  <sheetFormatPr baseColWidth="10" defaultRowHeight="15" x14ac:dyDescent="0.25"/>
  <cols>
    <col min="1" max="1" width="69.28515625" customWidth="1"/>
    <col min="2" max="10" width="16.140625" customWidth="1"/>
  </cols>
  <sheetData>
    <row r="1" spans="1:13" ht="15.75" thickBot="1" x14ac:dyDescent="0.3"/>
    <row r="2" spans="1:13" x14ac:dyDescent="0.25">
      <c r="B2" s="67"/>
      <c r="C2" s="45"/>
      <c r="D2" s="379" t="s">
        <v>24</v>
      </c>
      <c r="E2" s="31"/>
    </row>
    <row r="3" spans="1:13" ht="15.75" thickBot="1" x14ac:dyDescent="0.3">
      <c r="A3" s="1"/>
      <c r="B3" s="67"/>
      <c r="C3" s="45"/>
      <c r="D3" s="380"/>
      <c r="E3" s="31"/>
    </row>
    <row r="4" spans="1:13" ht="15.75" x14ac:dyDescent="0.25">
      <c r="A4" s="43" t="s">
        <v>122</v>
      </c>
    </row>
    <row r="5" spans="1:13" s="31" customFormat="1" ht="24" x14ac:dyDescent="0.25">
      <c r="A5" s="319" t="s">
        <v>64</v>
      </c>
      <c r="B5" s="319" t="s">
        <v>45</v>
      </c>
      <c r="C5" s="319" t="s">
        <v>83</v>
      </c>
      <c r="D5" s="319" t="s">
        <v>88</v>
      </c>
      <c r="E5" s="319" t="s">
        <v>92</v>
      </c>
      <c r="F5" s="319" t="s">
        <v>89</v>
      </c>
      <c r="G5" s="319" t="s">
        <v>93</v>
      </c>
      <c r="H5" s="319" t="s">
        <v>91</v>
      </c>
      <c r="I5" s="319" t="s">
        <v>90</v>
      </c>
      <c r="J5" s="333" t="s">
        <v>94</v>
      </c>
      <c r="K5" s="334" t="s">
        <v>42</v>
      </c>
    </row>
    <row r="6" spans="1:13" s="31" customFormat="1" x14ac:dyDescent="0.25">
      <c r="A6" s="44" t="s">
        <v>114</v>
      </c>
      <c r="B6" s="80">
        <v>7</v>
      </c>
      <c r="C6" s="80">
        <v>5</v>
      </c>
      <c r="D6" s="80">
        <v>18</v>
      </c>
      <c r="E6" s="80">
        <v>46</v>
      </c>
      <c r="F6" s="80">
        <v>8</v>
      </c>
      <c r="G6" s="80">
        <v>13</v>
      </c>
      <c r="H6" s="80">
        <v>9</v>
      </c>
      <c r="I6" s="80">
        <v>12</v>
      </c>
      <c r="J6" s="184">
        <v>11</v>
      </c>
      <c r="K6" s="188">
        <f t="shared" ref="K6:K20" si="0">SUM(B6:J6)</f>
        <v>129</v>
      </c>
      <c r="M6" s="88"/>
    </row>
    <row r="7" spans="1:13" s="31" customFormat="1" x14ac:dyDescent="0.25">
      <c r="A7" s="44" t="s">
        <v>115</v>
      </c>
      <c r="B7" s="80">
        <v>1</v>
      </c>
      <c r="C7" s="80">
        <v>6</v>
      </c>
      <c r="D7" s="80">
        <v>26</v>
      </c>
      <c r="E7" s="80">
        <v>87</v>
      </c>
      <c r="F7" s="80">
        <v>16</v>
      </c>
      <c r="G7" s="80">
        <v>17</v>
      </c>
      <c r="H7" s="80">
        <v>13</v>
      </c>
      <c r="I7" s="80">
        <v>15</v>
      </c>
      <c r="J7" s="184">
        <v>11</v>
      </c>
      <c r="K7" s="188">
        <f t="shared" si="0"/>
        <v>192</v>
      </c>
      <c r="M7" s="88"/>
    </row>
    <row r="8" spans="1:13" s="31" customFormat="1" x14ac:dyDescent="0.25">
      <c r="A8" s="44" t="s">
        <v>69</v>
      </c>
      <c r="B8" s="80">
        <v>14</v>
      </c>
      <c r="C8" s="80">
        <v>3</v>
      </c>
      <c r="D8" s="80">
        <v>20</v>
      </c>
      <c r="E8" s="80">
        <v>51</v>
      </c>
      <c r="F8" s="80">
        <v>10</v>
      </c>
      <c r="G8" s="80">
        <v>8</v>
      </c>
      <c r="H8" s="80">
        <v>7</v>
      </c>
      <c r="I8" s="80">
        <v>3</v>
      </c>
      <c r="J8" s="184">
        <v>2</v>
      </c>
      <c r="K8" s="188">
        <f t="shared" si="0"/>
        <v>118</v>
      </c>
      <c r="M8" s="88"/>
    </row>
    <row r="9" spans="1:13" s="31" customFormat="1" x14ac:dyDescent="0.25">
      <c r="A9" s="44" t="s">
        <v>70</v>
      </c>
      <c r="B9" s="80">
        <v>1</v>
      </c>
      <c r="C9" s="80">
        <v>4</v>
      </c>
      <c r="D9" s="80">
        <v>13</v>
      </c>
      <c r="E9" s="80">
        <v>15</v>
      </c>
      <c r="F9" s="80">
        <v>5</v>
      </c>
      <c r="G9" s="80">
        <v>3</v>
      </c>
      <c r="H9" s="80">
        <v>2</v>
      </c>
      <c r="I9" s="80"/>
      <c r="J9" s="184">
        <v>1</v>
      </c>
      <c r="K9" s="188">
        <f t="shared" si="0"/>
        <v>44</v>
      </c>
      <c r="M9" s="88"/>
    </row>
    <row r="10" spans="1:13" s="31" customFormat="1" x14ac:dyDescent="0.25">
      <c r="A10" s="44" t="s">
        <v>116</v>
      </c>
      <c r="B10" s="80">
        <v>3</v>
      </c>
      <c r="C10" s="80">
        <v>1</v>
      </c>
      <c r="D10" s="80">
        <v>9</v>
      </c>
      <c r="E10" s="80">
        <v>12</v>
      </c>
      <c r="F10" s="80">
        <v>2</v>
      </c>
      <c r="G10" s="80">
        <v>1</v>
      </c>
      <c r="H10" s="80">
        <v>1</v>
      </c>
      <c r="I10" s="80">
        <v>1</v>
      </c>
      <c r="J10" s="184">
        <v>1</v>
      </c>
      <c r="K10" s="188">
        <f t="shared" si="0"/>
        <v>31</v>
      </c>
      <c r="M10" s="88"/>
    </row>
    <row r="11" spans="1:13" s="31" customFormat="1" x14ac:dyDescent="0.25">
      <c r="A11" s="44" t="s">
        <v>117</v>
      </c>
      <c r="B11" s="80">
        <v>29</v>
      </c>
      <c r="C11" s="80">
        <v>6</v>
      </c>
      <c r="D11" s="80">
        <v>25</v>
      </c>
      <c r="E11" s="80">
        <v>70</v>
      </c>
      <c r="F11" s="80">
        <v>11</v>
      </c>
      <c r="G11" s="80">
        <v>8</v>
      </c>
      <c r="H11" s="80">
        <v>3</v>
      </c>
      <c r="I11" s="80">
        <v>5</v>
      </c>
      <c r="J11" s="184">
        <v>3</v>
      </c>
      <c r="K11" s="188">
        <f t="shared" si="0"/>
        <v>160</v>
      </c>
      <c r="M11" s="88"/>
    </row>
    <row r="12" spans="1:13" s="31" customFormat="1" x14ac:dyDescent="0.25">
      <c r="A12" s="44" t="s">
        <v>66</v>
      </c>
      <c r="B12" s="80">
        <v>39</v>
      </c>
      <c r="C12" s="80">
        <v>5</v>
      </c>
      <c r="D12" s="80">
        <v>22</v>
      </c>
      <c r="E12" s="80">
        <v>72</v>
      </c>
      <c r="F12" s="80">
        <v>13</v>
      </c>
      <c r="G12" s="80">
        <v>15</v>
      </c>
      <c r="H12" s="80">
        <v>16</v>
      </c>
      <c r="I12" s="80">
        <v>11</v>
      </c>
      <c r="J12" s="184">
        <v>7</v>
      </c>
      <c r="K12" s="188">
        <f t="shared" si="0"/>
        <v>200</v>
      </c>
      <c r="M12" s="88"/>
    </row>
    <row r="13" spans="1:13" s="31" customFormat="1" x14ac:dyDescent="0.25">
      <c r="A13" s="44" t="s">
        <v>118</v>
      </c>
      <c r="B13" s="80">
        <v>9</v>
      </c>
      <c r="C13" s="80">
        <v>5</v>
      </c>
      <c r="D13" s="80">
        <v>20</v>
      </c>
      <c r="E13" s="80">
        <v>72</v>
      </c>
      <c r="F13" s="80">
        <v>16</v>
      </c>
      <c r="G13" s="80">
        <v>20</v>
      </c>
      <c r="H13" s="80">
        <v>18</v>
      </c>
      <c r="I13" s="80">
        <v>16</v>
      </c>
      <c r="J13" s="184">
        <v>13</v>
      </c>
      <c r="K13" s="188">
        <f t="shared" si="0"/>
        <v>189</v>
      </c>
      <c r="M13" s="88"/>
    </row>
    <row r="14" spans="1:13" s="31" customFormat="1" x14ac:dyDescent="0.25">
      <c r="A14" s="44" t="s">
        <v>67</v>
      </c>
      <c r="B14" s="80">
        <v>3</v>
      </c>
      <c r="C14" s="80">
        <v>4</v>
      </c>
      <c r="D14" s="80">
        <v>19</v>
      </c>
      <c r="E14" s="80">
        <v>70</v>
      </c>
      <c r="F14" s="80">
        <v>15</v>
      </c>
      <c r="G14" s="80">
        <v>18</v>
      </c>
      <c r="H14" s="80">
        <v>17</v>
      </c>
      <c r="I14" s="80">
        <v>16</v>
      </c>
      <c r="J14" s="184">
        <v>10</v>
      </c>
      <c r="K14" s="188">
        <f t="shared" si="0"/>
        <v>172</v>
      </c>
      <c r="M14" s="88"/>
    </row>
    <row r="15" spans="1:13" s="31" customFormat="1" x14ac:dyDescent="0.25">
      <c r="A15" s="76" t="s">
        <v>68</v>
      </c>
      <c r="B15" s="80">
        <v>12</v>
      </c>
      <c r="C15" s="80">
        <v>2</v>
      </c>
      <c r="D15" s="80">
        <v>10</v>
      </c>
      <c r="E15" s="80">
        <v>52</v>
      </c>
      <c r="F15" s="80">
        <v>9</v>
      </c>
      <c r="G15" s="80">
        <v>10</v>
      </c>
      <c r="H15" s="80">
        <v>10</v>
      </c>
      <c r="I15" s="80">
        <v>7</v>
      </c>
      <c r="J15" s="184">
        <v>8</v>
      </c>
      <c r="K15" s="188">
        <f t="shared" si="0"/>
        <v>120</v>
      </c>
      <c r="M15" s="88"/>
    </row>
    <row r="16" spans="1:13" s="31" customFormat="1" x14ac:dyDescent="0.25">
      <c r="A16" s="44" t="s">
        <v>112</v>
      </c>
      <c r="B16" s="80">
        <v>38</v>
      </c>
      <c r="C16" s="80">
        <v>6</v>
      </c>
      <c r="D16" s="80">
        <v>24</v>
      </c>
      <c r="E16" s="80">
        <v>85</v>
      </c>
      <c r="F16" s="80">
        <v>16</v>
      </c>
      <c r="G16" s="80">
        <v>14</v>
      </c>
      <c r="H16" s="80">
        <v>16</v>
      </c>
      <c r="I16" s="80">
        <v>16</v>
      </c>
      <c r="J16" s="184">
        <v>11</v>
      </c>
      <c r="K16" s="188">
        <f t="shared" si="0"/>
        <v>226</v>
      </c>
      <c r="M16" s="88"/>
    </row>
    <row r="17" spans="1:13" s="31" customFormat="1" x14ac:dyDescent="0.25">
      <c r="A17" s="44" t="s">
        <v>113</v>
      </c>
      <c r="B17" s="80">
        <v>38</v>
      </c>
      <c r="C17" s="80">
        <v>6</v>
      </c>
      <c r="D17" s="80">
        <v>24</v>
      </c>
      <c r="E17" s="80">
        <v>75</v>
      </c>
      <c r="F17" s="80">
        <v>15</v>
      </c>
      <c r="G17" s="80">
        <v>11</v>
      </c>
      <c r="H17" s="80">
        <v>14</v>
      </c>
      <c r="I17" s="80">
        <v>12</v>
      </c>
      <c r="J17" s="184">
        <v>10</v>
      </c>
      <c r="K17" s="188">
        <f t="shared" si="0"/>
        <v>205</v>
      </c>
      <c r="M17" s="88"/>
    </row>
    <row r="18" spans="1:13" s="31" customFormat="1" x14ac:dyDescent="0.25">
      <c r="A18" s="44" t="s">
        <v>74</v>
      </c>
      <c r="B18" s="82">
        <v>8</v>
      </c>
      <c r="C18" s="82">
        <v>2</v>
      </c>
      <c r="D18" s="82">
        <v>5</v>
      </c>
      <c r="E18" s="82">
        <v>20</v>
      </c>
      <c r="F18" s="82">
        <v>6</v>
      </c>
      <c r="G18" s="82">
        <v>3</v>
      </c>
      <c r="H18" s="82">
        <v>4</v>
      </c>
      <c r="I18" s="82">
        <v>2</v>
      </c>
      <c r="J18" s="185">
        <v>3</v>
      </c>
      <c r="K18" s="189">
        <f t="shared" si="0"/>
        <v>53</v>
      </c>
      <c r="M18" s="88"/>
    </row>
    <row r="19" spans="1:13" s="31" customFormat="1" x14ac:dyDescent="0.25">
      <c r="A19" s="89" t="s">
        <v>62</v>
      </c>
      <c r="B19" s="83">
        <v>2</v>
      </c>
      <c r="C19" s="84"/>
      <c r="D19" s="84">
        <v>1</v>
      </c>
      <c r="E19" s="84">
        <v>2</v>
      </c>
      <c r="F19" s="84"/>
      <c r="G19" s="84">
        <v>1</v>
      </c>
      <c r="H19" s="84"/>
      <c r="I19" s="84"/>
      <c r="J19" s="186">
        <v>4</v>
      </c>
      <c r="K19" s="190">
        <f t="shared" si="0"/>
        <v>10</v>
      </c>
      <c r="M19" s="88"/>
    </row>
    <row r="20" spans="1:13" s="64" customFormat="1" x14ac:dyDescent="0.25">
      <c r="A20" s="79" t="s">
        <v>124</v>
      </c>
      <c r="B20" s="85">
        <v>43</v>
      </c>
      <c r="C20" s="80">
        <v>6</v>
      </c>
      <c r="D20" s="80">
        <v>28</v>
      </c>
      <c r="E20" s="80">
        <v>97</v>
      </c>
      <c r="F20" s="80">
        <v>20</v>
      </c>
      <c r="G20" s="80">
        <v>21</v>
      </c>
      <c r="H20" s="80">
        <v>18</v>
      </c>
      <c r="I20" s="80">
        <v>17</v>
      </c>
      <c r="J20" s="184">
        <v>17</v>
      </c>
      <c r="K20" s="188">
        <f t="shared" si="0"/>
        <v>267</v>
      </c>
    </row>
    <row r="21" spans="1:13" s="31" customFormat="1" x14ac:dyDescent="0.25">
      <c r="A21" s="81" t="s">
        <v>120</v>
      </c>
      <c r="B21" s="85">
        <v>41</v>
      </c>
      <c r="C21" s="80">
        <v>6</v>
      </c>
      <c r="D21" s="80">
        <v>27</v>
      </c>
      <c r="E21" s="80">
        <v>95</v>
      </c>
      <c r="F21" s="80">
        <v>20</v>
      </c>
      <c r="G21" s="80">
        <v>20</v>
      </c>
      <c r="H21" s="80">
        <v>18</v>
      </c>
      <c r="I21" s="80">
        <v>17</v>
      </c>
      <c r="J21" s="184">
        <v>13</v>
      </c>
      <c r="K21" s="188">
        <v>257</v>
      </c>
    </row>
    <row r="22" spans="1:13" x14ac:dyDescent="0.25">
      <c r="A22" s="79" t="s">
        <v>121</v>
      </c>
      <c r="B22" s="86">
        <f t="shared" ref="B22:J22" si="1">SUM(B6:B18)</f>
        <v>202</v>
      </c>
      <c r="C22" s="87">
        <f t="shared" si="1"/>
        <v>55</v>
      </c>
      <c r="D22" s="87">
        <f t="shared" si="1"/>
        <v>235</v>
      </c>
      <c r="E22" s="87">
        <f t="shared" si="1"/>
        <v>727</v>
      </c>
      <c r="F22" s="87">
        <f t="shared" si="1"/>
        <v>142</v>
      </c>
      <c r="G22" s="87">
        <f t="shared" si="1"/>
        <v>141</v>
      </c>
      <c r="H22" s="87">
        <f t="shared" si="1"/>
        <v>130</v>
      </c>
      <c r="I22" s="87">
        <f t="shared" si="1"/>
        <v>116</v>
      </c>
      <c r="J22" s="187">
        <f t="shared" si="1"/>
        <v>91</v>
      </c>
      <c r="K22" s="189">
        <f>SUM(B22:J22)</f>
        <v>1839</v>
      </c>
    </row>
    <row r="23" spans="1:13" s="64" customFormat="1" x14ac:dyDescent="0.25">
      <c r="A23" s="78"/>
    </row>
    <row r="24" spans="1:13" ht="15.75" x14ac:dyDescent="0.25">
      <c r="A24" s="66" t="s">
        <v>123</v>
      </c>
    </row>
    <row r="25" spans="1:13" s="31" customFormat="1" ht="24" x14ac:dyDescent="0.25">
      <c r="A25" s="319" t="s">
        <v>64</v>
      </c>
      <c r="B25" s="319" t="s">
        <v>45</v>
      </c>
      <c r="C25" s="319" t="s">
        <v>83</v>
      </c>
      <c r="D25" s="319" t="s">
        <v>88</v>
      </c>
      <c r="E25" s="319" t="s">
        <v>92</v>
      </c>
      <c r="F25" s="319" t="s">
        <v>89</v>
      </c>
      <c r="G25" s="319" t="s">
        <v>93</v>
      </c>
      <c r="H25" s="319" t="s">
        <v>91</v>
      </c>
      <c r="I25" s="319" t="s">
        <v>90</v>
      </c>
      <c r="J25" s="333" t="s">
        <v>94</v>
      </c>
      <c r="K25" s="334" t="s">
        <v>42</v>
      </c>
    </row>
    <row r="26" spans="1:13" s="31" customFormat="1" x14ac:dyDescent="0.25">
      <c r="A26" s="44" t="s">
        <v>114</v>
      </c>
      <c r="B26" s="68">
        <v>0.16279069767441862</v>
      </c>
      <c r="C26" s="68">
        <v>0.83333333333333337</v>
      </c>
      <c r="D26" s="68">
        <v>0.6428571428571429</v>
      </c>
      <c r="E26" s="68">
        <v>0.47422680412371132</v>
      </c>
      <c r="F26" s="68">
        <v>0.4</v>
      </c>
      <c r="G26" s="68">
        <v>0.61904761904761907</v>
      </c>
      <c r="H26" s="68">
        <v>0.5</v>
      </c>
      <c r="I26" s="68">
        <v>0.70588235294117652</v>
      </c>
      <c r="J26" s="191">
        <v>0.6470588235294118</v>
      </c>
      <c r="K26" s="195">
        <v>0.50194552529182879</v>
      </c>
    </row>
    <row r="27" spans="1:13" s="31" customFormat="1" x14ac:dyDescent="0.25">
      <c r="A27" s="44" t="s">
        <v>115</v>
      </c>
      <c r="B27" s="68">
        <v>2.3255813953488372E-2</v>
      </c>
      <c r="C27" s="68">
        <v>1</v>
      </c>
      <c r="D27" s="68">
        <v>0.9285714285714286</v>
      </c>
      <c r="E27" s="68">
        <v>0.89690721649484539</v>
      </c>
      <c r="F27" s="68">
        <v>0.8</v>
      </c>
      <c r="G27" s="68">
        <v>0.80952380952380953</v>
      </c>
      <c r="H27" s="68">
        <v>0.72222222222222221</v>
      </c>
      <c r="I27" s="68">
        <v>0.88235294117647056</v>
      </c>
      <c r="J27" s="191">
        <v>0.6470588235294118</v>
      </c>
      <c r="K27" s="195">
        <v>0.74708171206225682</v>
      </c>
    </row>
    <row r="28" spans="1:13" s="31" customFormat="1" x14ac:dyDescent="0.25">
      <c r="A28" s="44" t="s">
        <v>69</v>
      </c>
      <c r="B28" s="68">
        <v>0.32558139534883723</v>
      </c>
      <c r="C28" s="68">
        <v>0.5</v>
      </c>
      <c r="D28" s="68">
        <v>0.7142857142857143</v>
      </c>
      <c r="E28" s="68">
        <v>0.52577319587628868</v>
      </c>
      <c r="F28" s="68">
        <v>0.5</v>
      </c>
      <c r="G28" s="68">
        <v>0.38095238095238093</v>
      </c>
      <c r="H28" s="68">
        <v>0.3888888888888889</v>
      </c>
      <c r="I28" s="68">
        <v>0.17647058823529413</v>
      </c>
      <c r="J28" s="191">
        <v>0.11764705882352941</v>
      </c>
      <c r="K28" s="195">
        <v>0.45914396887159531</v>
      </c>
    </row>
    <row r="29" spans="1:13" s="31" customFormat="1" x14ac:dyDescent="0.25">
      <c r="A29" s="44" t="s">
        <v>70</v>
      </c>
      <c r="B29" s="68">
        <v>2.3255813953488372E-2</v>
      </c>
      <c r="C29" s="68">
        <v>0.66666666666666663</v>
      </c>
      <c r="D29" s="68">
        <v>0.4642857142857143</v>
      </c>
      <c r="E29" s="68">
        <v>0.15463917525773196</v>
      </c>
      <c r="F29" s="68">
        <v>0.25</v>
      </c>
      <c r="G29" s="68">
        <v>0.14285714285714285</v>
      </c>
      <c r="H29" s="68">
        <v>0.1111111111111111</v>
      </c>
      <c r="I29" s="68">
        <v>0</v>
      </c>
      <c r="J29" s="191">
        <v>5.8823529411764705E-2</v>
      </c>
      <c r="K29" s="195">
        <v>0.17120622568093385</v>
      </c>
    </row>
    <row r="30" spans="1:13" s="31" customFormat="1" x14ac:dyDescent="0.25">
      <c r="A30" s="44" t="s">
        <v>116</v>
      </c>
      <c r="B30" s="68">
        <v>6.9767441860465115E-2</v>
      </c>
      <c r="C30" s="68">
        <v>0.16666666666666666</v>
      </c>
      <c r="D30" s="68">
        <v>0.32142857142857145</v>
      </c>
      <c r="E30" s="68">
        <v>0.12371134020618557</v>
      </c>
      <c r="F30" s="68">
        <v>0.1</v>
      </c>
      <c r="G30" s="68">
        <v>4.7619047619047616E-2</v>
      </c>
      <c r="H30" s="68">
        <v>5.5555555555555552E-2</v>
      </c>
      <c r="I30" s="68">
        <v>5.8823529411764705E-2</v>
      </c>
      <c r="J30" s="191">
        <v>5.8823529411764705E-2</v>
      </c>
      <c r="K30" s="195">
        <v>0.12062256809338522</v>
      </c>
    </row>
    <row r="31" spans="1:13" s="31" customFormat="1" x14ac:dyDescent="0.25">
      <c r="A31" s="44" t="s">
        <v>117</v>
      </c>
      <c r="B31" s="68">
        <v>0.67441860465116277</v>
      </c>
      <c r="C31" s="68">
        <v>1</v>
      </c>
      <c r="D31" s="68">
        <v>0.8928571428571429</v>
      </c>
      <c r="E31" s="68">
        <v>0.72164948453608246</v>
      </c>
      <c r="F31" s="68">
        <v>0.55000000000000004</v>
      </c>
      <c r="G31" s="68">
        <v>0.38095238095238093</v>
      </c>
      <c r="H31" s="68">
        <v>0.16666666666666666</v>
      </c>
      <c r="I31" s="68">
        <v>0.29411764705882354</v>
      </c>
      <c r="J31" s="191">
        <v>0.17647058823529413</v>
      </c>
      <c r="K31" s="195">
        <v>0.62256809338521402</v>
      </c>
    </row>
    <row r="32" spans="1:13" s="31" customFormat="1" x14ac:dyDescent="0.25">
      <c r="A32" s="44" t="s">
        <v>66</v>
      </c>
      <c r="B32" s="68">
        <v>0.90697674418604646</v>
      </c>
      <c r="C32" s="68">
        <v>0.83333333333333337</v>
      </c>
      <c r="D32" s="68">
        <v>0.7857142857142857</v>
      </c>
      <c r="E32" s="68">
        <v>0.74226804123711343</v>
      </c>
      <c r="F32" s="68">
        <v>0.65</v>
      </c>
      <c r="G32" s="68">
        <v>0.7142857142857143</v>
      </c>
      <c r="H32" s="68">
        <v>0.88888888888888884</v>
      </c>
      <c r="I32" s="68">
        <v>0.6470588235294118</v>
      </c>
      <c r="J32" s="191">
        <v>0.41176470588235292</v>
      </c>
      <c r="K32" s="195">
        <v>0.77821011673151752</v>
      </c>
    </row>
    <row r="33" spans="1:14" s="31" customFormat="1" x14ac:dyDescent="0.25">
      <c r="A33" s="44" t="s">
        <v>118</v>
      </c>
      <c r="B33" s="68">
        <v>0.20930232558139536</v>
      </c>
      <c r="C33" s="68">
        <v>0.83333333333333337</v>
      </c>
      <c r="D33" s="68">
        <v>0.7142857142857143</v>
      </c>
      <c r="E33" s="68">
        <v>0.74226804123711343</v>
      </c>
      <c r="F33" s="68">
        <v>0.8</v>
      </c>
      <c r="G33" s="68">
        <v>0.95238095238095233</v>
      </c>
      <c r="H33" s="68">
        <v>1</v>
      </c>
      <c r="I33" s="68">
        <v>0.94117647058823528</v>
      </c>
      <c r="J33" s="191">
        <v>0.76470588235294112</v>
      </c>
      <c r="K33" s="195">
        <v>0.7354085603112841</v>
      </c>
    </row>
    <row r="34" spans="1:14" s="31" customFormat="1" x14ac:dyDescent="0.25">
      <c r="A34" s="44" t="s">
        <v>67</v>
      </c>
      <c r="B34" s="68">
        <v>6.9767441860465115E-2</v>
      </c>
      <c r="C34" s="68">
        <v>0.66666666666666663</v>
      </c>
      <c r="D34" s="68">
        <v>0.6785714285714286</v>
      </c>
      <c r="E34" s="68">
        <v>0.72164948453608246</v>
      </c>
      <c r="F34" s="68">
        <v>0.75</v>
      </c>
      <c r="G34" s="68">
        <v>0.8571428571428571</v>
      </c>
      <c r="H34" s="68">
        <v>0.94444444444444442</v>
      </c>
      <c r="I34" s="68">
        <v>0.94117647058823528</v>
      </c>
      <c r="J34" s="191">
        <v>0.58823529411764708</v>
      </c>
      <c r="K34" s="195">
        <v>0.66926070038910501</v>
      </c>
    </row>
    <row r="35" spans="1:14" s="31" customFormat="1" x14ac:dyDescent="0.25">
      <c r="A35" s="76" t="s">
        <v>68</v>
      </c>
      <c r="B35" s="68">
        <v>0.27906976744186046</v>
      </c>
      <c r="C35" s="68">
        <v>0.33333333333333331</v>
      </c>
      <c r="D35" s="68">
        <v>0.35714285714285715</v>
      </c>
      <c r="E35" s="68">
        <v>0.53608247422680411</v>
      </c>
      <c r="F35" s="68">
        <v>0.45</v>
      </c>
      <c r="G35" s="68">
        <v>0.47619047619047616</v>
      </c>
      <c r="H35" s="68">
        <v>0.55555555555555558</v>
      </c>
      <c r="I35" s="68">
        <v>0.41176470588235292</v>
      </c>
      <c r="J35" s="191">
        <v>0.47058823529411764</v>
      </c>
      <c r="K35" s="195">
        <v>0.46692607003891051</v>
      </c>
    </row>
    <row r="36" spans="1:14" s="31" customFormat="1" x14ac:dyDescent="0.25">
      <c r="A36" s="44" t="s">
        <v>112</v>
      </c>
      <c r="B36" s="68">
        <v>0.88372093023255816</v>
      </c>
      <c r="C36" s="68">
        <v>1</v>
      </c>
      <c r="D36" s="68">
        <v>0.8571428571428571</v>
      </c>
      <c r="E36" s="68">
        <v>0.87628865979381443</v>
      </c>
      <c r="F36" s="68">
        <v>0.8</v>
      </c>
      <c r="G36" s="68">
        <v>0.66666666666666663</v>
      </c>
      <c r="H36" s="68">
        <v>0.88888888888888884</v>
      </c>
      <c r="I36" s="68">
        <v>0.94117647058823528</v>
      </c>
      <c r="J36" s="191">
        <v>0.6470588235294118</v>
      </c>
      <c r="K36" s="195">
        <v>0.87937743190661477</v>
      </c>
    </row>
    <row r="37" spans="1:14" s="31" customFormat="1" x14ac:dyDescent="0.25">
      <c r="A37" s="44" t="s">
        <v>113</v>
      </c>
      <c r="B37" s="68">
        <v>0.88372093023255816</v>
      </c>
      <c r="C37" s="68">
        <v>1</v>
      </c>
      <c r="D37" s="68">
        <v>0.8571428571428571</v>
      </c>
      <c r="E37" s="68">
        <v>0.77319587628865982</v>
      </c>
      <c r="F37" s="68">
        <v>0.75</v>
      </c>
      <c r="G37" s="68">
        <v>0.52380952380952384</v>
      </c>
      <c r="H37" s="68">
        <v>0.77777777777777779</v>
      </c>
      <c r="I37" s="68">
        <v>0.70588235294117652</v>
      </c>
      <c r="J37" s="191">
        <v>0.58823529411764708</v>
      </c>
      <c r="K37" s="195">
        <v>0.7976653696498055</v>
      </c>
    </row>
    <row r="38" spans="1:14" s="31" customFormat="1" x14ac:dyDescent="0.25">
      <c r="A38" s="44" t="s">
        <v>74</v>
      </c>
      <c r="B38" s="70">
        <v>0.18604651162790697</v>
      </c>
      <c r="C38" s="70">
        <v>0.33333333333333331</v>
      </c>
      <c r="D38" s="70">
        <v>0.17857142857142858</v>
      </c>
      <c r="E38" s="70">
        <v>0.20618556701030927</v>
      </c>
      <c r="F38" s="70">
        <v>0.3</v>
      </c>
      <c r="G38" s="70">
        <v>0.14285714285714285</v>
      </c>
      <c r="H38" s="70">
        <v>0.22222222222222221</v>
      </c>
      <c r="I38" s="70">
        <v>0.11764705882352941</v>
      </c>
      <c r="J38" s="192">
        <v>0.17647058823529413</v>
      </c>
      <c r="K38" s="196">
        <v>0.20622568093385213</v>
      </c>
    </row>
    <row r="39" spans="1:14" s="31" customFormat="1" x14ac:dyDescent="0.25">
      <c r="A39" s="91" t="s">
        <v>62</v>
      </c>
      <c r="B39" s="92">
        <v>4.6511627906976744E-2</v>
      </c>
      <c r="C39" s="93">
        <v>0</v>
      </c>
      <c r="D39" s="93">
        <v>3.5714285714285712E-2</v>
      </c>
      <c r="E39" s="93">
        <v>2.0618556701030927E-2</v>
      </c>
      <c r="F39" s="93">
        <v>0</v>
      </c>
      <c r="G39" s="93">
        <v>4.7619047619047616E-2</v>
      </c>
      <c r="H39" s="93">
        <v>0</v>
      </c>
      <c r="I39" s="93">
        <v>0</v>
      </c>
      <c r="J39" s="193">
        <v>0.23529411764705882</v>
      </c>
      <c r="K39" s="197">
        <v>3.8910505836575876E-2</v>
      </c>
    </row>
    <row r="40" spans="1:14" x14ac:dyDescent="0.25">
      <c r="A40" s="79" t="s">
        <v>126</v>
      </c>
      <c r="B40" s="94">
        <v>0.37898686679174481</v>
      </c>
      <c r="C40" s="95">
        <v>0.70512820512820518</v>
      </c>
      <c r="D40" s="95">
        <v>0.66951566951566954</v>
      </c>
      <c r="E40" s="95">
        <v>0.58866396761133599</v>
      </c>
      <c r="F40" s="95">
        <v>0.5461538461538461</v>
      </c>
      <c r="G40" s="95">
        <v>0.54230769230769227</v>
      </c>
      <c r="H40" s="95">
        <v>0.55555555555555558</v>
      </c>
      <c r="I40" s="95">
        <v>0.52488687782805432</v>
      </c>
      <c r="J40" s="194">
        <v>0.53846153846153844</v>
      </c>
      <c r="K40" s="196">
        <v>0.55043400179586954</v>
      </c>
    </row>
    <row r="41" spans="1:14" s="64" customFormat="1" x14ac:dyDescent="0.25">
      <c r="A41" s="79"/>
      <c r="B41" s="90"/>
      <c r="C41" s="90"/>
      <c r="D41" s="90"/>
      <c r="E41" s="90"/>
      <c r="F41" s="90"/>
      <c r="G41" s="90"/>
      <c r="H41" s="90"/>
      <c r="I41" s="90"/>
      <c r="J41" s="90"/>
      <c r="K41" s="90"/>
    </row>
    <row r="42" spans="1:14" s="64" customFormat="1" x14ac:dyDescent="0.25">
      <c r="A42" s="79"/>
      <c r="B42" s="90"/>
      <c r="C42" s="90"/>
      <c r="D42" s="90"/>
      <c r="E42" s="90"/>
      <c r="F42" s="90"/>
      <c r="G42" s="90"/>
      <c r="H42" s="90"/>
      <c r="I42" s="90"/>
      <c r="J42" s="90"/>
      <c r="K42" s="90"/>
    </row>
    <row r="43" spans="1:14" s="64" customFormat="1" ht="15.75" x14ac:dyDescent="0.25">
      <c r="A43" s="66" t="s">
        <v>411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</row>
    <row r="44" spans="1:14" s="64" customFormat="1" ht="24" x14ac:dyDescent="0.25">
      <c r="A44" s="335"/>
      <c r="B44" s="336" t="s">
        <v>290</v>
      </c>
      <c r="C44" s="336" t="s">
        <v>291</v>
      </c>
      <c r="D44" s="336" t="s">
        <v>292</v>
      </c>
      <c r="E44" s="336" t="s">
        <v>293</v>
      </c>
      <c r="F44" s="336" t="s">
        <v>294</v>
      </c>
      <c r="G44" s="336" t="s">
        <v>289</v>
      </c>
      <c r="I44" s="336" t="s">
        <v>290</v>
      </c>
      <c r="J44" s="336" t="s">
        <v>291</v>
      </c>
      <c r="K44" s="336" t="s">
        <v>292</v>
      </c>
      <c r="L44" s="336" t="s">
        <v>293</v>
      </c>
      <c r="M44" s="336" t="s">
        <v>294</v>
      </c>
      <c r="N44" s="337" t="s">
        <v>7</v>
      </c>
    </row>
    <row r="45" spans="1:14" s="64" customFormat="1" x14ac:dyDescent="0.25">
      <c r="A45" s="206" t="s">
        <v>45</v>
      </c>
      <c r="B45" s="85">
        <v>2</v>
      </c>
      <c r="C45" s="80">
        <v>4</v>
      </c>
      <c r="D45" s="80">
        <v>12</v>
      </c>
      <c r="E45" s="80">
        <v>10</v>
      </c>
      <c r="F45" s="184">
        <v>13</v>
      </c>
      <c r="G45" s="208">
        <f>SUM(B45:F45)</f>
        <v>41</v>
      </c>
      <c r="I45" s="204">
        <f>B45/$G45</f>
        <v>4.878048780487805E-2</v>
      </c>
      <c r="J45" s="68">
        <f>C45/$G45</f>
        <v>9.7560975609756101E-2</v>
      </c>
      <c r="K45" s="68">
        <f>D45/$G45</f>
        <v>0.29268292682926828</v>
      </c>
      <c r="L45" s="68">
        <f>E45/$G45</f>
        <v>0.24390243902439024</v>
      </c>
      <c r="M45" s="191">
        <f>F45/$G45</f>
        <v>0.31707317073170732</v>
      </c>
      <c r="N45" s="195">
        <v>0.63658536585365844</v>
      </c>
    </row>
    <row r="46" spans="1:14" s="64" customFormat="1" x14ac:dyDescent="0.25">
      <c r="A46" s="206" t="s">
        <v>83</v>
      </c>
      <c r="B46" s="85">
        <v>1</v>
      </c>
      <c r="C46" s="80"/>
      <c r="D46" s="80"/>
      <c r="E46" s="80">
        <v>2</v>
      </c>
      <c r="F46" s="184">
        <v>3</v>
      </c>
      <c r="G46" s="188">
        <f>SUM(B46:F46)</f>
        <v>6</v>
      </c>
      <c r="I46" s="204">
        <f>B46/$G46</f>
        <v>0.16666666666666666</v>
      </c>
      <c r="J46" s="68">
        <f t="shared" ref="J46:J54" si="2">C46/$G46</f>
        <v>0</v>
      </c>
      <c r="K46" s="68">
        <f t="shared" ref="K46:K54" si="3">D46/$G46</f>
        <v>0</v>
      </c>
      <c r="L46" s="68">
        <f t="shared" ref="L46:L54" si="4">E46/$G46</f>
        <v>0.33333333333333331</v>
      </c>
      <c r="M46" s="191">
        <f t="shared" ref="M46:M54" si="5">F46/$G46</f>
        <v>0.5</v>
      </c>
      <c r="N46" s="195">
        <v>0.69999999999999984</v>
      </c>
    </row>
    <row r="47" spans="1:14" s="64" customFormat="1" x14ac:dyDescent="0.25">
      <c r="A47" s="206" t="s">
        <v>88</v>
      </c>
      <c r="B47" s="85">
        <v>3</v>
      </c>
      <c r="C47" s="80">
        <v>4</v>
      </c>
      <c r="D47" s="80">
        <v>8</v>
      </c>
      <c r="E47" s="80">
        <v>6</v>
      </c>
      <c r="F47" s="184">
        <v>5</v>
      </c>
      <c r="G47" s="188">
        <f t="shared" ref="G47:G54" si="6">SUM(B47:F47)</f>
        <v>26</v>
      </c>
      <c r="I47" s="204">
        <f t="shared" ref="I47:I54" si="7">B47/$G47</f>
        <v>0.11538461538461539</v>
      </c>
      <c r="J47" s="68">
        <f t="shared" si="2"/>
        <v>0.15384615384615385</v>
      </c>
      <c r="K47" s="68">
        <f t="shared" si="3"/>
        <v>0.30769230769230771</v>
      </c>
      <c r="L47" s="68">
        <f t="shared" si="4"/>
        <v>0.23076923076923078</v>
      </c>
      <c r="M47" s="191">
        <f t="shared" si="5"/>
        <v>0.19230769230769232</v>
      </c>
      <c r="N47" s="195">
        <v>0.5461538461538461</v>
      </c>
    </row>
    <row r="48" spans="1:14" s="64" customFormat="1" x14ac:dyDescent="0.25">
      <c r="A48" s="206" t="s">
        <v>92</v>
      </c>
      <c r="B48" s="85">
        <v>15</v>
      </c>
      <c r="C48" s="80">
        <v>13</v>
      </c>
      <c r="D48" s="80">
        <v>17</v>
      </c>
      <c r="E48" s="80">
        <v>26</v>
      </c>
      <c r="F48" s="184">
        <v>19</v>
      </c>
      <c r="G48" s="188">
        <f t="shared" si="6"/>
        <v>90</v>
      </c>
      <c r="I48" s="204">
        <f t="shared" si="7"/>
        <v>0.16666666666666666</v>
      </c>
      <c r="J48" s="68">
        <f t="shared" si="2"/>
        <v>0.14444444444444443</v>
      </c>
      <c r="K48" s="68">
        <f t="shared" si="3"/>
        <v>0.18888888888888888</v>
      </c>
      <c r="L48" s="68">
        <f t="shared" si="4"/>
        <v>0.28888888888888886</v>
      </c>
      <c r="M48" s="191">
        <f t="shared" si="5"/>
        <v>0.21111111111111111</v>
      </c>
      <c r="N48" s="195">
        <v>0.54666666666666675</v>
      </c>
    </row>
    <row r="49" spans="1:14" s="64" customFormat="1" x14ac:dyDescent="0.25">
      <c r="A49" s="206" t="s">
        <v>89</v>
      </c>
      <c r="B49" s="85">
        <v>4</v>
      </c>
      <c r="C49" s="80">
        <v>4</v>
      </c>
      <c r="D49" s="80">
        <v>3</v>
      </c>
      <c r="E49" s="80">
        <v>6</v>
      </c>
      <c r="F49" s="184">
        <v>2</v>
      </c>
      <c r="G49" s="188">
        <f t="shared" si="6"/>
        <v>19</v>
      </c>
      <c r="I49" s="204">
        <f t="shared" si="7"/>
        <v>0.21052631578947367</v>
      </c>
      <c r="J49" s="68">
        <f t="shared" si="2"/>
        <v>0.21052631578947367</v>
      </c>
      <c r="K49" s="68">
        <f t="shared" si="3"/>
        <v>0.15789473684210525</v>
      </c>
      <c r="L49" s="68">
        <f t="shared" si="4"/>
        <v>0.31578947368421051</v>
      </c>
      <c r="M49" s="191">
        <f t="shared" si="5"/>
        <v>0.10526315789473684</v>
      </c>
      <c r="N49" s="195">
        <v>0.47894736842105262</v>
      </c>
    </row>
    <row r="50" spans="1:14" s="64" customFormat="1" x14ac:dyDescent="0.25">
      <c r="A50" s="206" t="s">
        <v>93</v>
      </c>
      <c r="B50" s="85">
        <v>3</v>
      </c>
      <c r="C50" s="80">
        <v>2</v>
      </c>
      <c r="D50" s="80">
        <v>6</v>
      </c>
      <c r="E50" s="80">
        <v>6</v>
      </c>
      <c r="F50" s="184">
        <v>2</v>
      </c>
      <c r="G50" s="188">
        <f t="shared" si="6"/>
        <v>19</v>
      </c>
      <c r="I50" s="204">
        <f t="shared" si="7"/>
        <v>0.15789473684210525</v>
      </c>
      <c r="J50" s="68">
        <f t="shared" si="2"/>
        <v>0.10526315789473684</v>
      </c>
      <c r="K50" s="68">
        <f t="shared" si="3"/>
        <v>0.31578947368421051</v>
      </c>
      <c r="L50" s="68">
        <f t="shared" si="4"/>
        <v>0.31578947368421051</v>
      </c>
      <c r="M50" s="191">
        <f t="shared" si="5"/>
        <v>0.10526315789473684</v>
      </c>
      <c r="N50" s="195">
        <v>0.52105263157894743</v>
      </c>
    </row>
    <row r="51" spans="1:14" s="64" customFormat="1" x14ac:dyDescent="0.25">
      <c r="A51" s="206" t="s">
        <v>91</v>
      </c>
      <c r="B51" s="85">
        <v>4</v>
      </c>
      <c r="C51" s="80">
        <v>1</v>
      </c>
      <c r="D51" s="80">
        <v>5</v>
      </c>
      <c r="E51" s="80">
        <v>4</v>
      </c>
      <c r="F51" s="184">
        <v>2</v>
      </c>
      <c r="G51" s="188">
        <f t="shared" si="6"/>
        <v>16</v>
      </c>
      <c r="I51" s="204">
        <f t="shared" si="7"/>
        <v>0.25</v>
      </c>
      <c r="J51" s="68">
        <f t="shared" si="2"/>
        <v>6.25E-2</v>
      </c>
      <c r="K51" s="68">
        <f t="shared" si="3"/>
        <v>0.3125</v>
      </c>
      <c r="L51" s="68">
        <f t="shared" si="4"/>
        <v>0.25</v>
      </c>
      <c r="M51" s="191">
        <f t="shared" si="5"/>
        <v>0.125</v>
      </c>
      <c r="N51" s="195">
        <v>0.48749999999999999</v>
      </c>
    </row>
    <row r="52" spans="1:14" s="64" customFormat="1" x14ac:dyDescent="0.25">
      <c r="A52" s="206" t="s">
        <v>90</v>
      </c>
      <c r="B52" s="85"/>
      <c r="C52" s="80"/>
      <c r="D52" s="80">
        <v>10</v>
      </c>
      <c r="E52" s="80">
        <v>3</v>
      </c>
      <c r="F52" s="184">
        <v>2</v>
      </c>
      <c r="G52" s="188">
        <f t="shared" si="6"/>
        <v>15</v>
      </c>
      <c r="I52" s="204">
        <f t="shared" si="7"/>
        <v>0</v>
      </c>
      <c r="J52" s="68">
        <f t="shared" si="2"/>
        <v>0</v>
      </c>
      <c r="K52" s="68">
        <f t="shared" si="3"/>
        <v>0.66666666666666663</v>
      </c>
      <c r="L52" s="68">
        <f t="shared" si="4"/>
        <v>0.2</v>
      </c>
      <c r="M52" s="191">
        <f t="shared" si="5"/>
        <v>0.13333333333333333</v>
      </c>
      <c r="N52" s="195">
        <v>0.59333333333333338</v>
      </c>
    </row>
    <row r="53" spans="1:14" s="64" customFormat="1" x14ac:dyDescent="0.25">
      <c r="A53" s="206" t="s">
        <v>94</v>
      </c>
      <c r="B53" s="85">
        <v>9</v>
      </c>
      <c r="C53" s="80"/>
      <c r="D53" s="80">
        <v>1</v>
      </c>
      <c r="E53" s="80">
        <v>2</v>
      </c>
      <c r="F53" s="184">
        <v>5</v>
      </c>
      <c r="G53" s="188">
        <f t="shared" si="6"/>
        <v>17</v>
      </c>
      <c r="I53" s="204">
        <f t="shared" si="7"/>
        <v>0.52941176470588236</v>
      </c>
      <c r="J53" s="68">
        <f t="shared" si="2"/>
        <v>0</v>
      </c>
      <c r="K53" s="68">
        <f t="shared" si="3"/>
        <v>5.8823529411764705E-2</v>
      </c>
      <c r="L53" s="68">
        <f t="shared" si="4"/>
        <v>0.11764705882352941</v>
      </c>
      <c r="M53" s="191">
        <f t="shared" si="5"/>
        <v>0.29411764705882354</v>
      </c>
      <c r="N53" s="195">
        <v>0.42941176470588238</v>
      </c>
    </row>
    <row r="54" spans="1:14" s="64" customFormat="1" x14ac:dyDescent="0.25">
      <c r="A54" s="203" t="s">
        <v>95</v>
      </c>
      <c r="B54" s="209">
        <v>41</v>
      </c>
      <c r="C54" s="210">
        <v>28</v>
      </c>
      <c r="D54" s="210">
        <v>62</v>
      </c>
      <c r="E54" s="210">
        <v>65</v>
      </c>
      <c r="F54" s="211">
        <v>53</v>
      </c>
      <c r="G54" s="212">
        <f t="shared" si="6"/>
        <v>249</v>
      </c>
      <c r="I54" s="199">
        <f t="shared" si="7"/>
        <v>0.1646586345381526</v>
      </c>
      <c r="J54" s="200">
        <f t="shared" si="2"/>
        <v>0.11244979919678715</v>
      </c>
      <c r="K54" s="200">
        <f t="shared" si="3"/>
        <v>0.24899598393574296</v>
      </c>
      <c r="L54" s="200">
        <f t="shared" si="4"/>
        <v>0.26104417670682734</v>
      </c>
      <c r="M54" s="201">
        <f t="shared" si="5"/>
        <v>0.21285140562248997</v>
      </c>
      <c r="N54" s="202">
        <v>0.548995983935743</v>
      </c>
    </row>
    <row r="55" spans="1:14" s="64" customFormat="1" x14ac:dyDescent="0.25">
      <c r="A55" s="79"/>
      <c r="B55" s="90"/>
      <c r="C55" s="90"/>
      <c r="D55" s="90"/>
      <c r="E55" s="90"/>
      <c r="F55" s="90"/>
      <c r="G55" s="90"/>
      <c r="H55" s="90"/>
      <c r="I55" s="90"/>
      <c r="J55" s="90"/>
      <c r="K55" s="90"/>
    </row>
    <row r="56" spans="1:14" s="64" customFormat="1" x14ac:dyDescent="0.25">
      <c r="B56" s="90"/>
      <c r="C56" s="90"/>
      <c r="D56" s="90"/>
      <c r="E56" s="90"/>
      <c r="F56" s="90"/>
      <c r="G56" s="90"/>
      <c r="H56" s="90"/>
      <c r="I56" s="90"/>
      <c r="J56" s="90"/>
      <c r="K56" s="90"/>
    </row>
    <row r="57" spans="1:14" ht="15.75" x14ac:dyDescent="0.25">
      <c r="A57" s="66" t="s">
        <v>287</v>
      </c>
    </row>
    <row r="58" spans="1:14" ht="47.25" customHeight="1" x14ac:dyDescent="0.25">
      <c r="A58" s="319" t="s">
        <v>127</v>
      </c>
      <c r="B58" s="319" t="s">
        <v>128</v>
      </c>
      <c r="C58" s="319" t="s">
        <v>285</v>
      </c>
    </row>
    <row r="59" spans="1:14" ht="15.75" thickBot="1" x14ac:dyDescent="0.3">
      <c r="A59" s="97" t="s">
        <v>129</v>
      </c>
      <c r="B59" s="98">
        <v>8.6199999999999999E-2</v>
      </c>
      <c r="C59" s="99">
        <v>33</v>
      </c>
    </row>
    <row r="60" spans="1:14" ht="15.75" thickBot="1" x14ac:dyDescent="0.3">
      <c r="A60" s="97" t="s">
        <v>130</v>
      </c>
      <c r="B60" s="98">
        <v>0.12529999999999999</v>
      </c>
      <c r="C60" s="99">
        <v>48</v>
      </c>
    </row>
    <row r="61" spans="1:14" ht="15.75" thickBot="1" x14ac:dyDescent="0.3">
      <c r="A61" s="97" t="s">
        <v>131</v>
      </c>
      <c r="B61" s="98">
        <v>0.78849999999999998</v>
      </c>
      <c r="C61" s="99">
        <v>302</v>
      </c>
    </row>
    <row r="62" spans="1:14" s="64" customFormat="1" x14ac:dyDescent="0.25">
      <c r="B62" s="90"/>
      <c r="C62" s="90"/>
    </row>
    <row r="63" spans="1:14" ht="15.75" x14ac:dyDescent="0.25">
      <c r="A63" s="66" t="s">
        <v>286</v>
      </c>
    </row>
    <row r="64" spans="1:14" x14ac:dyDescent="0.25">
      <c r="A64" s="319" t="s">
        <v>132</v>
      </c>
      <c r="B64" s="319" t="s">
        <v>129</v>
      </c>
      <c r="C64" s="319" t="s">
        <v>130</v>
      </c>
      <c r="D64" s="319" t="s">
        <v>131</v>
      </c>
    </row>
    <row r="65" spans="1:11" ht="15.75" thickBot="1" x14ac:dyDescent="0.3">
      <c r="A65" s="100" t="s">
        <v>45</v>
      </c>
      <c r="B65" s="101">
        <v>0.21</v>
      </c>
      <c r="C65" s="101">
        <v>0.25</v>
      </c>
      <c r="D65" s="101">
        <v>0.54</v>
      </c>
    </row>
    <row r="66" spans="1:11" ht="15.75" thickBot="1" x14ac:dyDescent="0.3">
      <c r="A66" s="102" t="s">
        <v>133</v>
      </c>
      <c r="B66" s="103">
        <v>0.21</v>
      </c>
      <c r="C66" s="103">
        <v>0.17</v>
      </c>
      <c r="D66" s="103">
        <v>0.62</v>
      </c>
    </row>
    <row r="67" spans="1:11" ht="15.75" thickBot="1" x14ac:dyDescent="0.3">
      <c r="A67" s="104" t="s">
        <v>134</v>
      </c>
      <c r="B67" s="105">
        <v>0.05</v>
      </c>
      <c r="C67" s="105">
        <v>7.0000000000000007E-2</v>
      </c>
      <c r="D67" s="105">
        <v>0.87</v>
      </c>
      <c r="E67" t="s">
        <v>139</v>
      </c>
    </row>
    <row r="68" spans="1:11" ht="15.75" thickBot="1" x14ac:dyDescent="0.3">
      <c r="A68" s="104" t="s">
        <v>135</v>
      </c>
      <c r="B68" s="105">
        <v>0</v>
      </c>
      <c r="C68" s="105">
        <v>0.14000000000000001</v>
      </c>
      <c r="D68" s="105">
        <v>0.86</v>
      </c>
      <c r="E68" t="s">
        <v>138</v>
      </c>
    </row>
    <row r="69" spans="1:11" ht="15.75" thickBot="1" x14ac:dyDescent="0.3">
      <c r="A69" s="104" t="s">
        <v>136</v>
      </c>
      <c r="B69" s="105">
        <v>0.02</v>
      </c>
      <c r="C69" s="105">
        <v>0.12</v>
      </c>
      <c r="D69" s="105">
        <v>0.86</v>
      </c>
      <c r="E69" t="s">
        <v>140</v>
      </c>
    </row>
    <row r="70" spans="1:11" ht="15.75" thickBot="1" x14ac:dyDescent="0.3">
      <c r="A70" s="104" t="s">
        <v>137</v>
      </c>
      <c r="B70" s="105">
        <v>0.28999999999999998</v>
      </c>
      <c r="C70" s="105">
        <v>0.14000000000000001</v>
      </c>
      <c r="D70" s="105">
        <v>0.56999999999999995</v>
      </c>
      <c r="E70" t="s">
        <v>141</v>
      </c>
    </row>
    <row r="73" spans="1:11" ht="15.75" x14ac:dyDescent="0.25">
      <c r="A73" s="43" t="s">
        <v>281</v>
      </c>
    </row>
    <row r="74" spans="1:11" s="31" customFormat="1" ht="24" x14ac:dyDescent="0.25">
      <c r="A74" s="319" t="s">
        <v>63</v>
      </c>
      <c r="B74" s="319" t="s">
        <v>45</v>
      </c>
      <c r="C74" s="319" t="s">
        <v>83</v>
      </c>
      <c r="D74" s="319" t="s">
        <v>88</v>
      </c>
      <c r="E74" s="319" t="s">
        <v>92</v>
      </c>
      <c r="F74" s="319" t="s">
        <v>89</v>
      </c>
      <c r="G74" s="319" t="s">
        <v>93</v>
      </c>
      <c r="H74" s="319" t="s">
        <v>91</v>
      </c>
      <c r="I74" s="319" t="s">
        <v>90</v>
      </c>
      <c r="J74" s="319" t="s">
        <v>94</v>
      </c>
      <c r="K74" s="319" t="s">
        <v>7</v>
      </c>
    </row>
    <row r="75" spans="1:11" s="31" customFormat="1" x14ac:dyDescent="0.25">
      <c r="A75" s="44" t="s">
        <v>114</v>
      </c>
      <c r="B75" s="68">
        <v>1</v>
      </c>
      <c r="C75" s="68">
        <v>0.83333333333333337</v>
      </c>
      <c r="D75" s="68">
        <v>0.88888888888888884</v>
      </c>
      <c r="E75" s="68">
        <v>0.84782608695652173</v>
      </c>
      <c r="F75" s="68">
        <v>0.625</v>
      </c>
      <c r="G75" s="68">
        <v>0.53846153846153844</v>
      </c>
      <c r="H75" s="68">
        <v>0.33333333333333331</v>
      </c>
      <c r="I75" s="68">
        <v>0.41666666666666669</v>
      </c>
      <c r="J75" s="191">
        <v>0.63636363636363635</v>
      </c>
      <c r="K75" s="195">
        <v>0.72093023255813948</v>
      </c>
    </row>
    <row r="76" spans="1:11" s="31" customFormat="1" x14ac:dyDescent="0.25">
      <c r="A76" s="44" t="s">
        <v>115</v>
      </c>
      <c r="B76" s="68">
        <v>1</v>
      </c>
      <c r="C76" s="68">
        <v>0.66666666666666663</v>
      </c>
      <c r="D76" s="68">
        <v>0.84615384615384615</v>
      </c>
      <c r="E76" s="68">
        <v>0.75862068965517238</v>
      </c>
      <c r="F76" s="68">
        <v>0.5625</v>
      </c>
      <c r="G76" s="68">
        <v>0.70588235294117652</v>
      </c>
      <c r="H76" s="68">
        <v>0.53846153846153844</v>
      </c>
      <c r="I76" s="68">
        <v>0.46666666666666667</v>
      </c>
      <c r="J76" s="191">
        <v>0.54545454545454541</v>
      </c>
      <c r="K76" s="195">
        <v>0.703125</v>
      </c>
    </row>
    <row r="77" spans="1:11" s="31" customFormat="1" x14ac:dyDescent="0.25">
      <c r="A77" s="44" t="s">
        <v>69</v>
      </c>
      <c r="B77" s="68">
        <v>0.7142857142857143</v>
      </c>
      <c r="C77" s="68">
        <v>1</v>
      </c>
      <c r="D77" s="68">
        <v>0.8</v>
      </c>
      <c r="E77" s="68">
        <v>0.76470588235294112</v>
      </c>
      <c r="F77" s="68">
        <v>0.4</v>
      </c>
      <c r="G77" s="68">
        <v>0.5</v>
      </c>
      <c r="H77" s="68">
        <v>0.42857142857142855</v>
      </c>
      <c r="I77" s="68">
        <v>1</v>
      </c>
      <c r="J77" s="191">
        <v>0.5</v>
      </c>
      <c r="K77" s="195">
        <v>0.70338983050847459</v>
      </c>
    </row>
    <row r="78" spans="1:11" s="31" customFormat="1" x14ac:dyDescent="0.25">
      <c r="A78" s="44" t="s">
        <v>70</v>
      </c>
      <c r="B78" s="68">
        <v>1</v>
      </c>
      <c r="C78" s="68">
        <v>0.83333333333333337</v>
      </c>
      <c r="D78" s="68">
        <v>0.76923076923076927</v>
      </c>
      <c r="E78" s="68">
        <v>0.73333333333333328</v>
      </c>
      <c r="F78" s="68">
        <v>0.4</v>
      </c>
      <c r="G78" s="68">
        <v>0.33333333333333331</v>
      </c>
      <c r="H78" s="68">
        <v>1</v>
      </c>
      <c r="I78" s="68">
        <v>0</v>
      </c>
      <c r="J78" s="191">
        <v>0</v>
      </c>
      <c r="K78" s="195">
        <v>0.65909090909090906</v>
      </c>
    </row>
    <row r="79" spans="1:11" s="31" customFormat="1" x14ac:dyDescent="0.25">
      <c r="A79" s="44" t="s">
        <v>71</v>
      </c>
      <c r="B79" s="68">
        <v>1</v>
      </c>
      <c r="C79" s="68">
        <v>0.8</v>
      </c>
      <c r="D79" s="68">
        <v>0.88888888888888884</v>
      </c>
      <c r="E79" s="68">
        <v>0.83333333333333337</v>
      </c>
      <c r="F79" s="68">
        <v>0.5</v>
      </c>
      <c r="G79" s="68">
        <v>0</v>
      </c>
      <c r="H79" s="68">
        <v>0</v>
      </c>
      <c r="I79" s="68">
        <v>0</v>
      </c>
      <c r="J79" s="191">
        <v>0</v>
      </c>
      <c r="K79" s="195">
        <v>0.70967741935483875</v>
      </c>
    </row>
    <row r="80" spans="1:11" s="31" customFormat="1" x14ac:dyDescent="0.25">
      <c r="A80" s="44" t="s">
        <v>277</v>
      </c>
      <c r="B80" s="68">
        <v>0.89655172413793105</v>
      </c>
      <c r="C80" s="68">
        <v>0.83333333333333337</v>
      </c>
      <c r="D80" s="68">
        <v>0.88</v>
      </c>
      <c r="E80" s="68">
        <v>0.7142857142857143</v>
      </c>
      <c r="F80" s="68">
        <v>0.63636363636363635</v>
      </c>
      <c r="G80" s="68">
        <v>0.625</v>
      </c>
      <c r="H80" s="68">
        <v>1</v>
      </c>
      <c r="I80" s="68">
        <v>0.2</v>
      </c>
      <c r="J80" s="191">
        <v>0.66666666666666663</v>
      </c>
      <c r="K80" s="195">
        <v>0.75624999999999998</v>
      </c>
    </row>
    <row r="81" spans="1:11" s="31" customFormat="1" x14ac:dyDescent="0.25">
      <c r="A81" s="44" t="s">
        <v>278</v>
      </c>
      <c r="B81" s="68">
        <v>0.84615384615384615</v>
      </c>
      <c r="C81" s="68">
        <v>1</v>
      </c>
      <c r="D81" s="68">
        <v>0.86363636363636365</v>
      </c>
      <c r="E81" s="68">
        <v>0.77777777777777779</v>
      </c>
      <c r="F81" s="68">
        <v>0.53846153846153844</v>
      </c>
      <c r="G81" s="68">
        <v>0.73333333333333328</v>
      </c>
      <c r="H81" s="68">
        <v>0.4375</v>
      </c>
      <c r="I81" s="68">
        <v>0.54545454545454541</v>
      </c>
      <c r="J81" s="191">
        <v>0.7142857142857143</v>
      </c>
      <c r="K81" s="195">
        <v>0.745</v>
      </c>
    </row>
    <row r="82" spans="1:11" s="31" customFormat="1" x14ac:dyDescent="0.25">
      <c r="A82" s="44" t="s">
        <v>118</v>
      </c>
      <c r="B82" s="68">
        <v>0.88888888888888884</v>
      </c>
      <c r="C82" s="68">
        <v>0.5</v>
      </c>
      <c r="D82" s="68">
        <v>0.95</v>
      </c>
      <c r="E82" s="68">
        <v>0.81944444444444442</v>
      </c>
      <c r="F82" s="68">
        <v>0.5625</v>
      </c>
      <c r="G82" s="68">
        <v>0.7</v>
      </c>
      <c r="H82" s="68">
        <v>0.44444444444444442</v>
      </c>
      <c r="I82" s="68">
        <v>0.4375</v>
      </c>
      <c r="J82" s="191">
        <v>0.38461538461538464</v>
      </c>
      <c r="K82" s="195">
        <v>0.70370370370370372</v>
      </c>
    </row>
    <row r="83" spans="1:11" s="31" customFormat="1" x14ac:dyDescent="0.25">
      <c r="A83" s="44" t="s">
        <v>67</v>
      </c>
      <c r="B83" s="68">
        <v>1</v>
      </c>
      <c r="C83" s="68">
        <v>0</v>
      </c>
      <c r="D83" s="68">
        <v>0.94736842105263153</v>
      </c>
      <c r="E83" s="68">
        <v>0.7857142857142857</v>
      </c>
      <c r="F83" s="68">
        <v>0.53333333333333333</v>
      </c>
      <c r="G83" s="68">
        <v>0.66666666666666663</v>
      </c>
      <c r="H83" s="68">
        <v>0.41176470588235292</v>
      </c>
      <c r="I83" s="68">
        <v>0.4375</v>
      </c>
      <c r="J83" s="191">
        <v>0.4</v>
      </c>
      <c r="K83" s="195">
        <v>0.68023255813953487</v>
      </c>
    </row>
    <row r="84" spans="1:11" s="31" customFormat="1" x14ac:dyDescent="0.25">
      <c r="A84" s="44" t="s">
        <v>125</v>
      </c>
      <c r="B84" s="68">
        <v>0.75</v>
      </c>
      <c r="C84" s="68">
        <v>0.83333333333333337</v>
      </c>
      <c r="D84" s="68">
        <v>0.8</v>
      </c>
      <c r="E84" s="68">
        <v>0.80769230769230771</v>
      </c>
      <c r="F84" s="68">
        <v>0.33333333333333331</v>
      </c>
      <c r="G84" s="68">
        <v>0.6</v>
      </c>
      <c r="H84" s="68">
        <v>0.6</v>
      </c>
      <c r="I84" s="68">
        <v>0.2857142857142857</v>
      </c>
      <c r="J84" s="191">
        <v>0.5</v>
      </c>
      <c r="K84" s="195">
        <v>0.68333333333333335</v>
      </c>
    </row>
    <row r="85" spans="1:11" s="31" customFormat="1" x14ac:dyDescent="0.25">
      <c r="A85" s="44" t="s">
        <v>279</v>
      </c>
      <c r="B85" s="68">
        <v>0.89655172413793105</v>
      </c>
      <c r="C85" s="68">
        <v>1</v>
      </c>
      <c r="D85" s="68">
        <v>0.88</v>
      </c>
      <c r="E85" s="68">
        <v>0.67142857142857137</v>
      </c>
      <c r="F85" s="68">
        <v>0.63636363636363635</v>
      </c>
      <c r="G85" s="68">
        <v>0.75</v>
      </c>
      <c r="H85" s="68">
        <v>1</v>
      </c>
      <c r="I85" s="68">
        <v>0.2</v>
      </c>
      <c r="J85" s="191">
        <v>0.66666666666666663</v>
      </c>
      <c r="K85" s="195">
        <v>0.74375000000000002</v>
      </c>
    </row>
    <row r="86" spans="1:11" s="31" customFormat="1" x14ac:dyDescent="0.25">
      <c r="A86" s="44" t="s">
        <v>280</v>
      </c>
      <c r="B86" s="68">
        <v>0.92307692307692313</v>
      </c>
      <c r="C86" s="68">
        <v>0.8</v>
      </c>
      <c r="D86" s="68">
        <v>0.86363636363636365</v>
      </c>
      <c r="E86" s="68">
        <v>0.79166666666666663</v>
      </c>
      <c r="F86" s="68">
        <v>0.53846153846153844</v>
      </c>
      <c r="G86" s="68">
        <v>0.66666666666666663</v>
      </c>
      <c r="H86" s="68">
        <v>0.4375</v>
      </c>
      <c r="I86" s="68">
        <v>0.54545454545454541</v>
      </c>
      <c r="J86" s="191">
        <v>0.7142857142857143</v>
      </c>
      <c r="K86" s="195">
        <v>0.755</v>
      </c>
    </row>
    <row r="87" spans="1:11" s="31" customFormat="1" x14ac:dyDescent="0.25">
      <c r="A87" s="44" t="s">
        <v>112</v>
      </c>
      <c r="B87" s="68">
        <v>0.81578947368421051</v>
      </c>
      <c r="C87" s="68">
        <v>0.83333333333333337</v>
      </c>
      <c r="D87" s="68">
        <v>0.875</v>
      </c>
      <c r="E87" s="68">
        <v>0.8</v>
      </c>
      <c r="F87" s="68">
        <v>0.5625</v>
      </c>
      <c r="G87" s="68">
        <v>0.6428571428571429</v>
      </c>
      <c r="H87" s="68">
        <v>0.4375</v>
      </c>
      <c r="I87" s="68">
        <v>0.4375</v>
      </c>
      <c r="J87" s="191">
        <v>0.45454545454545453</v>
      </c>
      <c r="K87" s="195">
        <v>0.7168141592920354</v>
      </c>
    </row>
    <row r="88" spans="1:11" s="31" customFormat="1" x14ac:dyDescent="0.25">
      <c r="A88" s="44" t="s">
        <v>276</v>
      </c>
      <c r="B88" s="68">
        <v>0.78947368421052633</v>
      </c>
      <c r="C88" s="68">
        <v>0.66666666666666663</v>
      </c>
      <c r="D88" s="68">
        <v>0.91666666666666663</v>
      </c>
      <c r="E88" s="68">
        <v>0.84</v>
      </c>
      <c r="F88" s="68">
        <v>0.66666666666666663</v>
      </c>
      <c r="G88" s="68">
        <v>0.72727272727272729</v>
      </c>
      <c r="H88" s="68">
        <v>0.42857142857142855</v>
      </c>
      <c r="I88" s="68">
        <v>0.41666666666666669</v>
      </c>
      <c r="J88" s="191">
        <v>0.5</v>
      </c>
      <c r="K88" s="195">
        <v>0.74634146341463414</v>
      </c>
    </row>
    <row r="89" spans="1:11" s="31" customFormat="1" x14ac:dyDescent="0.25">
      <c r="A89" s="44" t="s">
        <v>74</v>
      </c>
      <c r="B89" s="68">
        <v>0.75</v>
      </c>
      <c r="C89" s="68">
        <v>1</v>
      </c>
      <c r="D89" s="68">
        <v>0.6</v>
      </c>
      <c r="E89" s="68">
        <v>0.75</v>
      </c>
      <c r="F89" s="68">
        <v>0.66666666666666663</v>
      </c>
      <c r="G89" s="68">
        <v>0.33333333333333331</v>
      </c>
      <c r="H89" s="68">
        <v>0.5</v>
      </c>
      <c r="I89" s="68">
        <v>0.5</v>
      </c>
      <c r="J89" s="191">
        <v>0.66666666666666663</v>
      </c>
      <c r="K89" s="195">
        <v>0.67924528301886788</v>
      </c>
    </row>
    <row r="90" spans="1:11" x14ac:dyDescent="0.25">
      <c r="A90" s="44" t="s">
        <v>72</v>
      </c>
      <c r="B90" s="70">
        <v>0.81395348837209303</v>
      </c>
      <c r="C90" s="70">
        <v>0.83333333333333337</v>
      </c>
      <c r="D90" s="70">
        <v>0.8571428571428571</v>
      </c>
      <c r="E90" s="70">
        <v>0.73195876288659789</v>
      </c>
      <c r="F90" s="70">
        <v>0.55000000000000004</v>
      </c>
      <c r="G90" s="70">
        <v>0.7142857142857143</v>
      </c>
      <c r="H90" s="70">
        <v>0.5</v>
      </c>
      <c r="I90" s="70">
        <v>0.52941176470588236</v>
      </c>
      <c r="J90" s="192">
        <v>0.29411764705882354</v>
      </c>
      <c r="K90" s="198">
        <v>0.68913857677902624</v>
      </c>
    </row>
    <row r="91" spans="1:11" s="64" customFormat="1" x14ac:dyDescent="0.25">
      <c r="A91" s="203" t="s">
        <v>103</v>
      </c>
      <c r="B91" s="199">
        <v>0.84126984126984095</v>
      </c>
      <c r="C91" s="200">
        <v>0.80555555555555558</v>
      </c>
      <c r="D91" s="200">
        <v>0.864951768488746</v>
      </c>
      <c r="E91" s="200">
        <v>0.77272727272727271</v>
      </c>
      <c r="F91" s="200">
        <v>0.55376344086021501</v>
      </c>
      <c r="G91" s="200">
        <v>0.65053763440860213</v>
      </c>
      <c r="H91" s="200">
        <v>0.47904191616766467</v>
      </c>
      <c r="I91" s="200">
        <v>0.44966442953020136</v>
      </c>
      <c r="J91" s="201">
        <v>0.47540983606557374</v>
      </c>
      <c r="K91" s="202">
        <v>0.74234158623583713</v>
      </c>
    </row>
    <row r="92" spans="1:11" s="64" customFormat="1" x14ac:dyDescent="0.25">
      <c r="B92" s="9"/>
      <c r="C92" s="53"/>
      <c r="D92" s="53"/>
      <c r="E92" s="53"/>
      <c r="F92" s="53"/>
      <c r="G92" s="53"/>
      <c r="H92" s="53"/>
      <c r="I92" s="53"/>
      <c r="J92" s="53"/>
    </row>
    <row r="93" spans="1:11" s="64" customFormat="1" ht="15.75" x14ac:dyDescent="0.25">
      <c r="A93" s="66" t="s">
        <v>282</v>
      </c>
    </row>
    <row r="94" spans="1:11" s="64" customFormat="1" ht="24" x14ac:dyDescent="0.25">
      <c r="A94" s="319" t="s">
        <v>63</v>
      </c>
      <c r="B94" s="319" t="s">
        <v>45</v>
      </c>
      <c r="C94" s="319" t="s">
        <v>83</v>
      </c>
      <c r="D94" s="319" t="s">
        <v>88</v>
      </c>
      <c r="E94" s="319" t="s">
        <v>92</v>
      </c>
      <c r="F94" s="319" t="s">
        <v>89</v>
      </c>
      <c r="G94" s="319" t="s">
        <v>93</v>
      </c>
      <c r="H94" s="319" t="s">
        <v>91</v>
      </c>
      <c r="I94" s="319" t="s">
        <v>90</v>
      </c>
      <c r="J94" s="319" t="s">
        <v>94</v>
      </c>
      <c r="K94" s="319" t="s">
        <v>7</v>
      </c>
    </row>
    <row r="95" spans="1:11" s="64" customFormat="1" x14ac:dyDescent="0.25">
      <c r="A95" s="44" t="s">
        <v>114</v>
      </c>
      <c r="B95" s="68">
        <v>0.7142857142857143</v>
      </c>
      <c r="C95" s="68">
        <v>0.83333333333333337</v>
      </c>
      <c r="D95" s="68">
        <v>0.66666666666666663</v>
      </c>
      <c r="E95" s="68">
        <v>0.52173913043478259</v>
      </c>
      <c r="F95" s="68">
        <v>0.5</v>
      </c>
      <c r="G95" s="68">
        <v>0.53846153846153844</v>
      </c>
      <c r="H95" s="68">
        <v>0.55555555555555558</v>
      </c>
      <c r="I95" s="68">
        <v>0.41666666666666669</v>
      </c>
      <c r="J95" s="191">
        <v>0.45454545454545453</v>
      </c>
      <c r="K95" s="195">
        <v>0.55038759689922478</v>
      </c>
    </row>
    <row r="96" spans="1:11" s="64" customFormat="1" x14ac:dyDescent="0.25">
      <c r="A96" s="44" t="s">
        <v>115</v>
      </c>
      <c r="B96" s="68">
        <v>1</v>
      </c>
      <c r="C96" s="68">
        <v>0.5</v>
      </c>
      <c r="D96" s="68">
        <v>0.65384615384615385</v>
      </c>
      <c r="E96" s="68">
        <v>0.52873563218390807</v>
      </c>
      <c r="F96" s="68">
        <v>0.3125</v>
      </c>
      <c r="G96" s="68">
        <v>0.47058823529411764</v>
      </c>
      <c r="H96" s="68">
        <v>0.38461538461538464</v>
      </c>
      <c r="I96" s="68">
        <v>0.46666666666666667</v>
      </c>
      <c r="J96" s="191">
        <v>0.45454545454545453</v>
      </c>
      <c r="K96" s="195">
        <v>0.515625</v>
      </c>
    </row>
    <row r="97" spans="1:11" s="64" customFormat="1" x14ac:dyDescent="0.25">
      <c r="A97" s="44" t="s">
        <v>69</v>
      </c>
      <c r="B97" s="68">
        <v>0.6428571428571429</v>
      </c>
      <c r="C97" s="68">
        <v>1</v>
      </c>
      <c r="D97" s="68">
        <v>0.6</v>
      </c>
      <c r="E97" s="68">
        <v>0.52941176470588236</v>
      </c>
      <c r="F97" s="68">
        <v>0.2</v>
      </c>
      <c r="G97" s="68">
        <v>0.5</v>
      </c>
      <c r="H97" s="68">
        <v>0.2857142857142857</v>
      </c>
      <c r="I97" s="68">
        <v>1</v>
      </c>
      <c r="J97" s="191">
        <v>0.5</v>
      </c>
      <c r="K97" s="195">
        <v>0.52542372881355937</v>
      </c>
    </row>
    <row r="98" spans="1:11" s="64" customFormat="1" x14ac:dyDescent="0.25">
      <c r="A98" s="44" t="s">
        <v>70</v>
      </c>
      <c r="B98" s="68">
        <v>1</v>
      </c>
      <c r="C98" s="68">
        <v>0.83333333333333337</v>
      </c>
      <c r="D98" s="68">
        <v>0.69230769230769229</v>
      </c>
      <c r="E98" s="68">
        <v>0.4</v>
      </c>
      <c r="F98" s="68">
        <v>0.2</v>
      </c>
      <c r="G98" s="68">
        <v>0</v>
      </c>
      <c r="H98" s="68">
        <v>0</v>
      </c>
      <c r="I98" s="68">
        <v>0</v>
      </c>
      <c r="J98" s="191">
        <v>0</v>
      </c>
      <c r="K98" s="195">
        <v>0.43181818181818182</v>
      </c>
    </row>
    <row r="99" spans="1:11" s="64" customFormat="1" x14ac:dyDescent="0.25">
      <c r="A99" s="44" t="s">
        <v>71</v>
      </c>
      <c r="B99" s="68">
        <v>0.66666666666666663</v>
      </c>
      <c r="C99" s="68">
        <v>0.8</v>
      </c>
      <c r="D99" s="68">
        <v>0.33333333333333331</v>
      </c>
      <c r="E99" s="68">
        <v>0.5</v>
      </c>
      <c r="F99" s="68">
        <v>0.5</v>
      </c>
      <c r="G99" s="68">
        <v>0</v>
      </c>
      <c r="H99" s="68">
        <v>0</v>
      </c>
      <c r="I99" s="68">
        <v>0</v>
      </c>
      <c r="J99" s="191">
        <v>0</v>
      </c>
      <c r="K99" s="195">
        <v>0.38709677419354838</v>
      </c>
    </row>
    <row r="100" spans="1:11" s="64" customFormat="1" x14ac:dyDescent="0.25">
      <c r="A100" s="44" t="s">
        <v>277</v>
      </c>
      <c r="B100" s="68">
        <v>0.72413793103448276</v>
      </c>
      <c r="C100" s="68">
        <v>0.83333333333333337</v>
      </c>
      <c r="D100" s="68">
        <v>0.6</v>
      </c>
      <c r="E100" s="68">
        <v>0.47142857142857142</v>
      </c>
      <c r="F100" s="68">
        <v>0.18181818181818182</v>
      </c>
      <c r="G100" s="68">
        <v>0.625</v>
      </c>
      <c r="H100" s="68">
        <v>0.33333333333333331</v>
      </c>
      <c r="I100" s="68">
        <v>0.2</v>
      </c>
      <c r="J100" s="191">
        <v>0.66666666666666663</v>
      </c>
      <c r="K100" s="195">
        <v>0.52500000000000002</v>
      </c>
    </row>
    <row r="101" spans="1:11" s="64" customFormat="1" x14ac:dyDescent="0.25">
      <c r="A101" s="44" t="s">
        <v>278</v>
      </c>
      <c r="B101" s="68">
        <v>0.79487179487179482</v>
      </c>
      <c r="C101" s="68">
        <v>0.66666666666666663</v>
      </c>
      <c r="D101" s="68">
        <v>0.68181818181818177</v>
      </c>
      <c r="E101" s="68">
        <v>0.52777777777777779</v>
      </c>
      <c r="F101" s="68">
        <v>0.30769230769230771</v>
      </c>
      <c r="G101" s="68">
        <v>0.4</v>
      </c>
      <c r="H101" s="68">
        <v>0.1875</v>
      </c>
      <c r="I101" s="68">
        <v>0.45454545454545453</v>
      </c>
      <c r="J101" s="191">
        <v>0.8571428571428571</v>
      </c>
      <c r="K101" s="195">
        <v>0.56499999999999995</v>
      </c>
    </row>
    <row r="102" spans="1:11" s="64" customFormat="1" x14ac:dyDescent="0.25">
      <c r="A102" s="44" t="s">
        <v>118</v>
      </c>
      <c r="B102" s="68">
        <v>0.88888888888888884</v>
      </c>
      <c r="C102" s="68">
        <v>0.5</v>
      </c>
      <c r="D102" s="68">
        <v>0.65</v>
      </c>
      <c r="E102" s="68">
        <v>0.4861111111111111</v>
      </c>
      <c r="F102" s="68">
        <v>0.375</v>
      </c>
      <c r="G102" s="68">
        <v>0.5</v>
      </c>
      <c r="H102" s="68">
        <v>0.33333333333333331</v>
      </c>
      <c r="I102" s="68">
        <v>0.375</v>
      </c>
      <c r="J102" s="191">
        <v>0.46153846153846156</v>
      </c>
      <c r="K102" s="195">
        <v>0.49735449735449733</v>
      </c>
    </row>
    <row r="103" spans="1:11" s="64" customFormat="1" x14ac:dyDescent="0.25">
      <c r="A103" s="44" t="s">
        <v>67</v>
      </c>
      <c r="B103" s="68">
        <v>1</v>
      </c>
      <c r="C103" s="68">
        <v>0</v>
      </c>
      <c r="D103" s="68">
        <v>0.68421052631578949</v>
      </c>
      <c r="E103" s="68">
        <v>0.51428571428571423</v>
      </c>
      <c r="F103" s="68">
        <v>0.4</v>
      </c>
      <c r="G103" s="68">
        <v>0.5</v>
      </c>
      <c r="H103" s="68">
        <v>0.35294117647058826</v>
      </c>
      <c r="I103" s="68">
        <v>0.375</v>
      </c>
      <c r="J103" s="191">
        <v>0.5</v>
      </c>
      <c r="K103" s="195">
        <v>0.5058139534883721</v>
      </c>
    </row>
    <row r="104" spans="1:11" s="64" customFormat="1" x14ac:dyDescent="0.25">
      <c r="A104" s="44" t="s">
        <v>125</v>
      </c>
      <c r="B104" s="68">
        <v>0.66666666666666663</v>
      </c>
      <c r="C104" s="68">
        <v>0.66666666666666663</v>
      </c>
      <c r="D104" s="68">
        <v>0.7</v>
      </c>
      <c r="E104" s="68">
        <v>0.53846153846153844</v>
      </c>
      <c r="F104" s="68">
        <v>0.44444444444444442</v>
      </c>
      <c r="G104" s="68">
        <v>0.5</v>
      </c>
      <c r="H104" s="68">
        <v>0.5</v>
      </c>
      <c r="I104" s="68">
        <v>0.2857142857142857</v>
      </c>
      <c r="J104" s="191">
        <v>0.5</v>
      </c>
      <c r="K104" s="195">
        <v>0.54166666666666663</v>
      </c>
    </row>
    <row r="105" spans="1:11" s="64" customFormat="1" x14ac:dyDescent="0.25">
      <c r="A105" s="44" t="s">
        <v>279</v>
      </c>
      <c r="B105" s="68">
        <v>0.68965517241379315</v>
      </c>
      <c r="C105" s="68">
        <v>1</v>
      </c>
      <c r="D105" s="68">
        <v>0.6</v>
      </c>
      <c r="E105" s="68">
        <v>0.44285714285714284</v>
      </c>
      <c r="F105" s="68">
        <v>0.27272727272727271</v>
      </c>
      <c r="G105" s="68">
        <v>0.625</v>
      </c>
      <c r="H105" s="68">
        <v>0.33333333333333331</v>
      </c>
      <c r="I105" s="68">
        <v>0.2</v>
      </c>
      <c r="J105" s="191">
        <v>0.66666666666666663</v>
      </c>
      <c r="K105" s="195">
        <v>0.51249999999999996</v>
      </c>
    </row>
    <row r="106" spans="1:11" s="64" customFormat="1" x14ac:dyDescent="0.25">
      <c r="A106" s="44" t="s">
        <v>280</v>
      </c>
      <c r="B106" s="68">
        <v>0.87179487179487181</v>
      </c>
      <c r="C106" s="68">
        <v>0.8</v>
      </c>
      <c r="D106" s="68">
        <v>0.72727272727272729</v>
      </c>
      <c r="E106" s="68">
        <v>0.52777777777777779</v>
      </c>
      <c r="F106" s="68">
        <v>0.30769230769230771</v>
      </c>
      <c r="G106" s="68">
        <v>0.33333333333333331</v>
      </c>
      <c r="H106" s="68">
        <v>0.25</v>
      </c>
      <c r="I106" s="68">
        <v>0.45454545454545453</v>
      </c>
      <c r="J106" s="191">
        <v>0.8571428571428571</v>
      </c>
      <c r="K106" s="195">
        <v>0.57999999999999996</v>
      </c>
    </row>
    <row r="107" spans="1:11" s="64" customFormat="1" x14ac:dyDescent="0.25">
      <c r="A107" s="44" t="s">
        <v>112</v>
      </c>
      <c r="B107" s="68">
        <v>0.60526315789473684</v>
      </c>
      <c r="C107" s="68">
        <v>0.83333333333333337</v>
      </c>
      <c r="D107" s="68">
        <v>0.58333333333333337</v>
      </c>
      <c r="E107" s="68">
        <v>0.51764705882352946</v>
      </c>
      <c r="F107" s="68">
        <v>0.25</v>
      </c>
      <c r="G107" s="68">
        <v>0.5</v>
      </c>
      <c r="H107" s="68">
        <v>0.4375</v>
      </c>
      <c r="I107" s="68">
        <v>0.4375</v>
      </c>
      <c r="J107" s="191">
        <v>0.54545454545454541</v>
      </c>
      <c r="K107" s="195">
        <v>0.51769911504424782</v>
      </c>
    </row>
    <row r="108" spans="1:11" s="64" customFormat="1" x14ac:dyDescent="0.25">
      <c r="A108" s="44" t="s">
        <v>276</v>
      </c>
      <c r="B108" s="68">
        <v>0.71052631578947367</v>
      </c>
      <c r="C108" s="68">
        <v>0.5</v>
      </c>
      <c r="D108" s="68">
        <v>0.625</v>
      </c>
      <c r="E108" s="68">
        <v>0.66666666666666663</v>
      </c>
      <c r="F108" s="68">
        <v>0.4</v>
      </c>
      <c r="G108" s="68">
        <v>0.63636363636363635</v>
      </c>
      <c r="H108" s="68">
        <v>0.42857142857142855</v>
      </c>
      <c r="I108" s="68">
        <v>0.41666666666666669</v>
      </c>
      <c r="J108" s="191">
        <v>0.7</v>
      </c>
      <c r="K108" s="195">
        <v>0.61463414634146341</v>
      </c>
    </row>
    <row r="109" spans="1:11" s="64" customFormat="1" x14ac:dyDescent="0.25">
      <c r="A109" s="44" t="s">
        <v>74</v>
      </c>
      <c r="B109" s="68">
        <v>0.375</v>
      </c>
      <c r="C109" s="68">
        <v>1</v>
      </c>
      <c r="D109" s="68">
        <v>0.6</v>
      </c>
      <c r="E109" s="68">
        <v>0.5</v>
      </c>
      <c r="F109" s="68">
        <v>0.5</v>
      </c>
      <c r="G109" s="68">
        <v>0.33333333333333331</v>
      </c>
      <c r="H109" s="68">
        <v>0.5</v>
      </c>
      <c r="I109" s="68">
        <v>0.5</v>
      </c>
      <c r="J109" s="191">
        <v>0.66666666666666663</v>
      </c>
      <c r="K109" s="195">
        <v>0.50943396226415094</v>
      </c>
    </row>
    <row r="110" spans="1:11" s="64" customFormat="1" x14ac:dyDescent="0.25">
      <c r="A110" s="44" t="s">
        <v>72</v>
      </c>
      <c r="B110" s="70">
        <v>0.62790697674418605</v>
      </c>
      <c r="C110" s="70">
        <v>0.83333333333333337</v>
      </c>
      <c r="D110" s="70">
        <v>0.5357142857142857</v>
      </c>
      <c r="E110" s="70">
        <v>0.4845360824742268</v>
      </c>
      <c r="F110" s="70">
        <v>0.25</v>
      </c>
      <c r="G110" s="70">
        <v>0.52380952380952384</v>
      </c>
      <c r="H110" s="70">
        <v>0.44444444444444442</v>
      </c>
      <c r="I110" s="70">
        <v>0.47058823529411764</v>
      </c>
      <c r="J110" s="192">
        <v>0.35294117647058826</v>
      </c>
      <c r="K110" s="198">
        <v>0.4943820224719101</v>
      </c>
    </row>
    <row r="111" spans="1:11" s="64" customFormat="1" x14ac:dyDescent="0.25">
      <c r="A111" s="203" t="s">
        <v>103</v>
      </c>
      <c r="B111" s="199">
        <v>0.70793650793650797</v>
      </c>
      <c r="C111" s="200">
        <v>0.75</v>
      </c>
      <c r="D111" s="200">
        <v>0.6237942122186495</v>
      </c>
      <c r="E111" s="200">
        <v>0.51549586776859502</v>
      </c>
      <c r="F111" s="200">
        <v>0.32258064516129031</v>
      </c>
      <c r="G111" s="200">
        <v>0.4838709677419355</v>
      </c>
      <c r="H111" s="200">
        <v>0.3652694610778443</v>
      </c>
      <c r="I111" s="200">
        <v>0.41610738255033558</v>
      </c>
      <c r="J111" s="201">
        <v>0.51639344262295084</v>
      </c>
      <c r="K111" s="202">
        <v>0.52746365105008075</v>
      </c>
    </row>
    <row r="112" spans="1:11" s="64" customFormat="1" x14ac:dyDescent="0.25"/>
    <row r="113" spans="1:11" s="64" customFormat="1" ht="15.75" x14ac:dyDescent="0.25">
      <c r="A113" s="66" t="s">
        <v>283</v>
      </c>
    </row>
    <row r="114" spans="1:11" s="64" customFormat="1" ht="24" x14ac:dyDescent="0.25">
      <c r="A114" s="319" t="s">
        <v>63</v>
      </c>
      <c r="B114" s="319" t="s">
        <v>45</v>
      </c>
      <c r="C114" s="319" t="s">
        <v>83</v>
      </c>
      <c r="D114" s="319" t="s">
        <v>88</v>
      </c>
      <c r="E114" s="319" t="s">
        <v>92</v>
      </c>
      <c r="F114" s="319" t="s">
        <v>89</v>
      </c>
      <c r="G114" s="319" t="s">
        <v>93</v>
      </c>
      <c r="H114" s="319" t="s">
        <v>91</v>
      </c>
      <c r="I114" s="319" t="s">
        <v>90</v>
      </c>
      <c r="J114" s="319" t="s">
        <v>94</v>
      </c>
      <c r="K114" s="319" t="s">
        <v>7</v>
      </c>
    </row>
    <row r="115" spans="1:11" s="64" customFormat="1" x14ac:dyDescent="0.25">
      <c r="A115" s="44" t="s">
        <v>114</v>
      </c>
      <c r="B115" s="68">
        <v>1</v>
      </c>
      <c r="C115" s="68">
        <v>0.5</v>
      </c>
      <c r="D115" s="68">
        <v>0.5</v>
      </c>
      <c r="E115" s="68">
        <v>0.63043478260869568</v>
      </c>
      <c r="F115" s="68">
        <v>0.625</v>
      </c>
      <c r="G115" s="68">
        <v>0.61538461538461542</v>
      </c>
      <c r="H115" s="68">
        <v>0.33333333333333331</v>
      </c>
      <c r="I115" s="68">
        <v>0.5</v>
      </c>
      <c r="J115" s="191">
        <v>0.18181818181818182</v>
      </c>
      <c r="K115" s="195">
        <v>0.55813953488372092</v>
      </c>
    </row>
    <row r="116" spans="1:11" s="64" customFormat="1" x14ac:dyDescent="0.25">
      <c r="A116" s="44" t="s">
        <v>115</v>
      </c>
      <c r="B116" s="68">
        <v>1</v>
      </c>
      <c r="C116" s="68">
        <v>0.33333333333333331</v>
      </c>
      <c r="D116" s="68">
        <v>0.57692307692307687</v>
      </c>
      <c r="E116" s="68">
        <v>0.58620689655172409</v>
      </c>
      <c r="F116" s="68">
        <v>0.5625</v>
      </c>
      <c r="G116" s="68">
        <v>0.6470588235294118</v>
      </c>
      <c r="H116" s="68">
        <v>0.46153846153846156</v>
      </c>
      <c r="I116" s="68">
        <v>0.53333333333333333</v>
      </c>
      <c r="J116" s="191">
        <v>0.18181818181818182</v>
      </c>
      <c r="K116" s="195">
        <v>0.56770833333333337</v>
      </c>
    </row>
    <row r="117" spans="1:11" s="64" customFormat="1" x14ac:dyDescent="0.25">
      <c r="A117" s="44" t="s">
        <v>69</v>
      </c>
      <c r="B117" s="68">
        <v>0.7142857142857143</v>
      </c>
      <c r="C117" s="68">
        <v>0.5</v>
      </c>
      <c r="D117" s="68">
        <v>0.55000000000000004</v>
      </c>
      <c r="E117" s="68">
        <v>0.6470588235294118</v>
      </c>
      <c r="F117" s="68">
        <v>0.4</v>
      </c>
      <c r="G117" s="68">
        <v>0.625</v>
      </c>
      <c r="H117" s="68">
        <v>0.5714285714285714</v>
      </c>
      <c r="I117" s="68">
        <v>1</v>
      </c>
      <c r="J117" s="191">
        <v>0.5</v>
      </c>
      <c r="K117" s="195">
        <v>0.6271186440677966</v>
      </c>
    </row>
    <row r="118" spans="1:11" s="64" customFormat="1" x14ac:dyDescent="0.25">
      <c r="A118" s="44" t="s">
        <v>70</v>
      </c>
      <c r="B118" s="68">
        <v>1</v>
      </c>
      <c r="C118" s="68">
        <v>0.66666666666666663</v>
      </c>
      <c r="D118" s="68">
        <v>0.46153846153846156</v>
      </c>
      <c r="E118" s="68">
        <v>0.6</v>
      </c>
      <c r="F118" s="68">
        <v>0.4</v>
      </c>
      <c r="G118" s="68">
        <v>0.33333333333333331</v>
      </c>
      <c r="H118" s="68">
        <v>0</v>
      </c>
      <c r="I118" s="68">
        <v>0</v>
      </c>
      <c r="J118" s="191">
        <v>0</v>
      </c>
      <c r="K118" s="195">
        <v>0.5</v>
      </c>
    </row>
    <row r="119" spans="1:11" s="64" customFormat="1" x14ac:dyDescent="0.25">
      <c r="A119" s="44" t="s">
        <v>71</v>
      </c>
      <c r="B119" s="68">
        <v>0.33333333333333331</v>
      </c>
      <c r="C119" s="68">
        <v>0.6</v>
      </c>
      <c r="D119" s="68">
        <v>0.55555555555555558</v>
      </c>
      <c r="E119" s="68">
        <v>0.41666666666666669</v>
      </c>
      <c r="F119" s="68">
        <v>0.5</v>
      </c>
      <c r="G119" s="68">
        <v>0</v>
      </c>
      <c r="H119" s="68">
        <v>0</v>
      </c>
      <c r="I119" s="68">
        <v>0</v>
      </c>
      <c r="J119" s="191">
        <v>0</v>
      </c>
      <c r="K119" s="195">
        <v>0.41935483870967744</v>
      </c>
    </row>
    <row r="120" spans="1:11" s="64" customFormat="1" x14ac:dyDescent="0.25">
      <c r="A120" s="44" t="s">
        <v>277</v>
      </c>
      <c r="B120" s="68">
        <v>0.72413793103448276</v>
      </c>
      <c r="C120" s="68">
        <v>1</v>
      </c>
      <c r="D120" s="68">
        <v>0.44</v>
      </c>
      <c r="E120" s="68">
        <v>0.58571428571428574</v>
      </c>
      <c r="F120" s="68">
        <v>0.54545454545454541</v>
      </c>
      <c r="G120" s="68">
        <v>0.625</v>
      </c>
      <c r="H120" s="68">
        <v>0.33333333333333331</v>
      </c>
      <c r="I120" s="68">
        <v>0.4</v>
      </c>
      <c r="J120" s="191">
        <v>0.33333333333333331</v>
      </c>
      <c r="K120" s="195">
        <v>0.58125000000000004</v>
      </c>
    </row>
    <row r="121" spans="1:11" s="64" customFormat="1" x14ac:dyDescent="0.25">
      <c r="A121" s="44" t="s">
        <v>278</v>
      </c>
      <c r="B121" s="68">
        <v>0.71794871794871795</v>
      </c>
      <c r="C121" s="68">
        <v>1</v>
      </c>
      <c r="D121" s="68">
        <v>0.45454545454545453</v>
      </c>
      <c r="E121" s="68">
        <v>0.61111111111111116</v>
      </c>
      <c r="F121" s="68">
        <v>0.46153846153846156</v>
      </c>
      <c r="G121" s="68">
        <v>0.53333333333333333</v>
      </c>
      <c r="H121" s="68">
        <v>0.4375</v>
      </c>
      <c r="I121" s="68">
        <v>0.54545454545454541</v>
      </c>
      <c r="J121" s="191">
        <v>0.42857142857142855</v>
      </c>
      <c r="K121" s="195">
        <v>0.56999999999999995</v>
      </c>
    </row>
    <row r="122" spans="1:11" s="64" customFormat="1" x14ac:dyDescent="0.25">
      <c r="A122" s="44" t="s">
        <v>118</v>
      </c>
      <c r="B122" s="68">
        <v>0.88888888888888884</v>
      </c>
      <c r="C122" s="68">
        <v>0.75</v>
      </c>
      <c r="D122" s="68">
        <v>0.5</v>
      </c>
      <c r="E122" s="68">
        <v>0.625</v>
      </c>
      <c r="F122" s="68">
        <v>0.5</v>
      </c>
      <c r="G122" s="68">
        <v>0.6</v>
      </c>
      <c r="H122" s="68">
        <v>0.3888888888888889</v>
      </c>
      <c r="I122" s="68">
        <v>0.5625</v>
      </c>
      <c r="J122" s="191">
        <v>0.30769230769230771</v>
      </c>
      <c r="K122" s="195">
        <v>0.55555555555555558</v>
      </c>
    </row>
    <row r="123" spans="1:11" s="64" customFormat="1" x14ac:dyDescent="0.25">
      <c r="A123" s="44" t="s">
        <v>67</v>
      </c>
      <c r="B123" s="68">
        <v>0.33333333333333331</v>
      </c>
      <c r="C123" s="68">
        <v>1</v>
      </c>
      <c r="D123" s="68">
        <v>0.52631578947368418</v>
      </c>
      <c r="E123" s="68">
        <v>0.62857142857142856</v>
      </c>
      <c r="F123" s="68">
        <v>0.46666666666666667</v>
      </c>
      <c r="G123" s="68">
        <v>0.55555555555555558</v>
      </c>
      <c r="H123" s="68">
        <v>0.41176470588235292</v>
      </c>
      <c r="I123" s="68">
        <v>0.5625</v>
      </c>
      <c r="J123" s="191">
        <v>0.3</v>
      </c>
      <c r="K123" s="195">
        <v>0.54069767441860461</v>
      </c>
    </row>
    <row r="124" spans="1:11" s="64" customFormat="1" x14ac:dyDescent="0.25">
      <c r="A124" s="44" t="s">
        <v>125</v>
      </c>
      <c r="B124" s="68">
        <v>0.66666666666666663</v>
      </c>
      <c r="C124" s="68">
        <v>0.83333333333333337</v>
      </c>
      <c r="D124" s="68">
        <v>0.6</v>
      </c>
      <c r="E124" s="68">
        <v>0.61538461538461542</v>
      </c>
      <c r="F124" s="68">
        <v>0.22222222222222221</v>
      </c>
      <c r="G124" s="68">
        <v>0.6</v>
      </c>
      <c r="H124" s="68">
        <v>0.7</v>
      </c>
      <c r="I124" s="68">
        <v>0.42857142857142855</v>
      </c>
      <c r="J124" s="191">
        <v>0.25</v>
      </c>
      <c r="K124" s="195">
        <v>0.55833333333333335</v>
      </c>
    </row>
    <row r="125" spans="1:11" s="64" customFormat="1" x14ac:dyDescent="0.25">
      <c r="A125" s="44" t="s">
        <v>279</v>
      </c>
      <c r="B125" s="68">
        <v>0.68965517241379315</v>
      </c>
      <c r="C125" s="68">
        <v>0.4</v>
      </c>
      <c r="D125" s="68">
        <v>0.48</v>
      </c>
      <c r="E125" s="68">
        <v>0.6</v>
      </c>
      <c r="F125" s="68">
        <v>0.54545454545454541</v>
      </c>
      <c r="G125" s="68">
        <v>0.625</v>
      </c>
      <c r="H125" s="68">
        <v>0.33333333333333331</v>
      </c>
      <c r="I125" s="68">
        <v>0.4</v>
      </c>
      <c r="J125" s="191">
        <v>0.33333333333333331</v>
      </c>
      <c r="K125" s="195">
        <v>0.58125000000000004</v>
      </c>
    </row>
    <row r="126" spans="1:11" s="64" customFormat="1" x14ac:dyDescent="0.25">
      <c r="A126" s="44" t="s">
        <v>280</v>
      </c>
      <c r="B126" s="68">
        <v>0.79487179487179482</v>
      </c>
      <c r="C126" s="68">
        <v>0.4</v>
      </c>
      <c r="D126" s="68">
        <v>0.5</v>
      </c>
      <c r="E126" s="68">
        <v>0.61111111111111116</v>
      </c>
      <c r="F126" s="68">
        <v>0.46153846153846156</v>
      </c>
      <c r="G126" s="68">
        <v>0.46666666666666667</v>
      </c>
      <c r="H126" s="68">
        <v>0.4375</v>
      </c>
      <c r="I126" s="68">
        <v>0.54545454545454541</v>
      </c>
      <c r="J126" s="191">
        <v>0.42857142857142855</v>
      </c>
      <c r="K126" s="195">
        <v>0.57999999999999996</v>
      </c>
    </row>
    <row r="127" spans="1:11" s="64" customFormat="1" x14ac:dyDescent="0.25">
      <c r="A127" s="44" t="s">
        <v>112</v>
      </c>
      <c r="B127" s="68">
        <v>0.63157894736842102</v>
      </c>
      <c r="C127" s="68">
        <v>0.5</v>
      </c>
      <c r="D127" s="68">
        <v>0.41666666666666669</v>
      </c>
      <c r="E127" s="68">
        <v>0.63529411764705879</v>
      </c>
      <c r="F127" s="68">
        <v>0.5</v>
      </c>
      <c r="G127" s="68">
        <v>0.5</v>
      </c>
      <c r="H127" s="68">
        <v>0.375</v>
      </c>
      <c r="I127" s="68">
        <v>0.5</v>
      </c>
      <c r="J127" s="191">
        <v>0.27272727272727271</v>
      </c>
      <c r="K127" s="195">
        <v>0.54424778761061943</v>
      </c>
    </row>
    <row r="128" spans="1:11" s="64" customFormat="1" x14ac:dyDescent="0.25">
      <c r="A128" s="44" t="s">
        <v>276</v>
      </c>
      <c r="B128" s="68">
        <v>0.57894736842105265</v>
      </c>
      <c r="C128" s="68">
        <v>0.33333333333333331</v>
      </c>
      <c r="D128" s="68">
        <v>0.5</v>
      </c>
      <c r="E128" s="68">
        <v>0.66666666666666663</v>
      </c>
      <c r="F128" s="68">
        <v>0.46666666666666667</v>
      </c>
      <c r="G128" s="68">
        <v>0.54545454545454541</v>
      </c>
      <c r="H128" s="68">
        <v>0.2857142857142857</v>
      </c>
      <c r="I128" s="68">
        <v>0.41666666666666669</v>
      </c>
      <c r="J128" s="191">
        <v>0.3</v>
      </c>
      <c r="K128" s="195">
        <v>0.54146341463414638</v>
      </c>
    </row>
    <row r="129" spans="1:11" s="64" customFormat="1" x14ac:dyDescent="0.25">
      <c r="A129" s="44" t="s">
        <v>74</v>
      </c>
      <c r="B129" s="68">
        <v>0.625</v>
      </c>
      <c r="C129" s="68">
        <v>0.5</v>
      </c>
      <c r="D129" s="68">
        <v>0.6</v>
      </c>
      <c r="E129" s="68">
        <v>0.55000000000000004</v>
      </c>
      <c r="F129" s="68">
        <v>0.66666666666666663</v>
      </c>
      <c r="G129" s="68">
        <v>0.33333333333333331</v>
      </c>
      <c r="H129" s="68">
        <v>0.25</v>
      </c>
      <c r="I129" s="68">
        <v>0.5</v>
      </c>
      <c r="J129" s="191">
        <v>0.33333333333333331</v>
      </c>
      <c r="K129" s="195">
        <v>0.52830188679245282</v>
      </c>
    </row>
    <row r="130" spans="1:11" s="64" customFormat="1" x14ac:dyDescent="0.25">
      <c r="A130" s="44" t="s">
        <v>72</v>
      </c>
      <c r="B130" s="70">
        <v>0.69767441860465118</v>
      </c>
      <c r="C130" s="70">
        <v>0.66666666666666663</v>
      </c>
      <c r="D130" s="70">
        <v>0.6071428571428571</v>
      </c>
      <c r="E130" s="70">
        <v>0.59793814432989689</v>
      </c>
      <c r="F130" s="70">
        <v>0.45</v>
      </c>
      <c r="G130" s="70">
        <v>0.61904761904761907</v>
      </c>
      <c r="H130" s="70">
        <v>0.55555555555555558</v>
      </c>
      <c r="I130" s="70">
        <v>0.52941176470588236</v>
      </c>
      <c r="J130" s="192">
        <v>0.23529411764705882</v>
      </c>
      <c r="K130" s="198">
        <v>0.57677902621722843</v>
      </c>
    </row>
    <row r="131" spans="1:11" s="64" customFormat="1" x14ac:dyDescent="0.25">
      <c r="A131" s="203" t="s">
        <v>103</v>
      </c>
      <c r="B131" s="199">
        <v>0.69206349206349205</v>
      </c>
      <c r="C131" s="200">
        <v>0.59722222222222221</v>
      </c>
      <c r="D131" s="200">
        <v>0.50803858520900325</v>
      </c>
      <c r="E131" s="200">
        <v>0.61157024793388426</v>
      </c>
      <c r="F131" s="200">
        <v>0.4838709677419355</v>
      </c>
      <c r="G131" s="200">
        <v>0.56451612903225812</v>
      </c>
      <c r="H131" s="200">
        <v>0.42514970059880242</v>
      </c>
      <c r="I131" s="200">
        <v>0.51677852348993292</v>
      </c>
      <c r="J131" s="201">
        <v>0.27049180327868855</v>
      </c>
      <c r="K131" s="202">
        <v>0.56017770597738292</v>
      </c>
    </row>
    <row r="132" spans="1:11" s="64" customFormat="1" x14ac:dyDescent="0.25"/>
    <row r="133" spans="1:11" s="64" customFormat="1" ht="15.75" x14ac:dyDescent="0.25">
      <c r="A133" s="66" t="s">
        <v>284</v>
      </c>
    </row>
    <row r="134" spans="1:11" s="64" customFormat="1" ht="24" x14ac:dyDescent="0.25">
      <c r="A134" s="319" t="s">
        <v>63</v>
      </c>
      <c r="B134" s="319" t="s">
        <v>45</v>
      </c>
      <c r="C134" s="319" t="s">
        <v>83</v>
      </c>
      <c r="D134" s="319" t="s">
        <v>88</v>
      </c>
      <c r="E134" s="319" t="s">
        <v>92</v>
      </c>
      <c r="F134" s="319" t="s">
        <v>89</v>
      </c>
      <c r="G134" s="319" t="s">
        <v>93</v>
      </c>
      <c r="H134" s="319" t="s">
        <v>91</v>
      </c>
      <c r="I134" s="319" t="s">
        <v>90</v>
      </c>
      <c r="J134" s="319" t="s">
        <v>94</v>
      </c>
      <c r="K134" s="319" t="s">
        <v>7</v>
      </c>
    </row>
    <row r="135" spans="1:11" s="64" customFormat="1" x14ac:dyDescent="0.25">
      <c r="A135" s="44" t="s">
        <v>114</v>
      </c>
      <c r="B135" s="68">
        <v>0.5714285714285714</v>
      </c>
      <c r="C135" s="68">
        <v>0.83333333333333337</v>
      </c>
      <c r="D135" s="68">
        <v>0.3888888888888889</v>
      </c>
      <c r="E135" s="68">
        <v>0.54347826086956519</v>
      </c>
      <c r="F135" s="68">
        <v>0.5</v>
      </c>
      <c r="G135" s="68">
        <v>0.46153846153846156</v>
      </c>
      <c r="H135" s="68">
        <v>0.33333333333333331</v>
      </c>
      <c r="I135" s="68">
        <v>0.66666666666666663</v>
      </c>
      <c r="J135" s="191">
        <v>0.45454545454545453</v>
      </c>
      <c r="K135" s="195">
        <v>0.51162790697674421</v>
      </c>
    </row>
    <row r="136" spans="1:11" s="64" customFormat="1" x14ac:dyDescent="0.25">
      <c r="A136" s="44" t="s">
        <v>115</v>
      </c>
      <c r="B136" s="68">
        <v>1</v>
      </c>
      <c r="C136" s="68">
        <v>0.5</v>
      </c>
      <c r="D136" s="68">
        <v>0.46153846153846156</v>
      </c>
      <c r="E136" s="68">
        <v>0.56321839080459768</v>
      </c>
      <c r="F136" s="68">
        <v>0.3125</v>
      </c>
      <c r="G136" s="68">
        <v>0.47058823529411764</v>
      </c>
      <c r="H136" s="68">
        <v>0.38461538461538464</v>
      </c>
      <c r="I136" s="68">
        <v>0.53333333333333333</v>
      </c>
      <c r="J136" s="191">
        <v>0.45454545454545453</v>
      </c>
      <c r="K136" s="195">
        <v>0.51041666666666663</v>
      </c>
    </row>
    <row r="137" spans="1:11" s="64" customFormat="1" x14ac:dyDescent="0.25">
      <c r="A137" s="44" t="s">
        <v>69</v>
      </c>
      <c r="B137" s="68">
        <v>0.35714285714285715</v>
      </c>
      <c r="C137" s="68">
        <v>0.5</v>
      </c>
      <c r="D137" s="68">
        <v>0.45</v>
      </c>
      <c r="E137" s="68">
        <v>0.56862745098039214</v>
      </c>
      <c r="F137" s="68">
        <v>0.2</v>
      </c>
      <c r="G137" s="68">
        <v>0.5</v>
      </c>
      <c r="H137" s="68">
        <v>0.42857142857142855</v>
      </c>
      <c r="I137" s="68">
        <v>0.66666666666666663</v>
      </c>
      <c r="J137" s="191">
        <v>0.5</v>
      </c>
      <c r="K137" s="195">
        <v>0.48305084745762711</v>
      </c>
    </row>
    <row r="138" spans="1:11" s="64" customFormat="1" x14ac:dyDescent="0.25">
      <c r="A138" s="44" t="s">
        <v>70</v>
      </c>
      <c r="B138" s="68">
        <v>1</v>
      </c>
      <c r="C138" s="68">
        <v>0.83333333333333337</v>
      </c>
      <c r="D138" s="68">
        <v>0.30769230769230771</v>
      </c>
      <c r="E138" s="68">
        <v>0.53333333333333333</v>
      </c>
      <c r="F138" s="68">
        <v>0.2</v>
      </c>
      <c r="G138" s="68">
        <v>0.33333333333333331</v>
      </c>
      <c r="H138" s="68">
        <v>0</v>
      </c>
      <c r="I138" s="68">
        <v>0</v>
      </c>
      <c r="J138" s="191">
        <v>0</v>
      </c>
      <c r="K138" s="195">
        <v>0.38636363636363635</v>
      </c>
    </row>
    <row r="139" spans="1:11" s="64" customFormat="1" x14ac:dyDescent="0.25">
      <c r="A139" s="44" t="s">
        <v>71</v>
      </c>
      <c r="B139" s="68">
        <v>0.33333333333333331</v>
      </c>
      <c r="C139" s="68">
        <v>0.8</v>
      </c>
      <c r="D139" s="68">
        <v>0.55555555555555558</v>
      </c>
      <c r="E139" s="68">
        <v>0.33333333333333331</v>
      </c>
      <c r="F139" s="68">
        <v>0.5</v>
      </c>
      <c r="G139" s="68">
        <v>0</v>
      </c>
      <c r="H139" s="68">
        <v>0</v>
      </c>
      <c r="I139" s="68">
        <v>0</v>
      </c>
      <c r="J139" s="191">
        <v>0</v>
      </c>
      <c r="K139" s="195">
        <v>0.38709677419354838</v>
      </c>
    </row>
    <row r="140" spans="1:11" s="64" customFormat="1" x14ac:dyDescent="0.25">
      <c r="A140" s="44" t="s">
        <v>277</v>
      </c>
      <c r="B140" s="68">
        <v>0.51724137931034486</v>
      </c>
      <c r="C140" s="68">
        <v>0.83333333333333337</v>
      </c>
      <c r="D140" s="68">
        <v>0.48</v>
      </c>
      <c r="E140" s="68">
        <v>0.55714285714285716</v>
      </c>
      <c r="F140" s="68">
        <v>0.36363636363636365</v>
      </c>
      <c r="G140" s="68">
        <v>0.375</v>
      </c>
      <c r="H140" s="68">
        <v>0.33333333333333331</v>
      </c>
      <c r="I140" s="68">
        <v>0.4</v>
      </c>
      <c r="J140" s="191">
        <v>0.66666666666666663</v>
      </c>
      <c r="K140" s="195">
        <v>0.51875000000000004</v>
      </c>
    </row>
    <row r="141" spans="1:11" s="64" customFormat="1" x14ac:dyDescent="0.25">
      <c r="A141" s="44" t="s">
        <v>278</v>
      </c>
      <c r="B141" s="68">
        <v>0.51282051282051277</v>
      </c>
      <c r="C141" s="68">
        <v>0.66666666666666663</v>
      </c>
      <c r="D141" s="68">
        <v>0.40909090909090912</v>
      </c>
      <c r="E141" s="68">
        <v>0.55555555555555558</v>
      </c>
      <c r="F141" s="68">
        <v>0.23076923076923078</v>
      </c>
      <c r="G141" s="68">
        <v>0.46666666666666667</v>
      </c>
      <c r="H141" s="68">
        <v>0.3125</v>
      </c>
      <c r="I141" s="68">
        <v>0.45454545454545453</v>
      </c>
      <c r="J141" s="191">
        <v>0.5714285714285714</v>
      </c>
      <c r="K141" s="195">
        <v>0.48499999999999999</v>
      </c>
    </row>
    <row r="142" spans="1:11" s="64" customFormat="1" x14ac:dyDescent="0.25">
      <c r="A142" s="44" t="s">
        <v>118</v>
      </c>
      <c r="B142" s="68">
        <v>0.33333333333333331</v>
      </c>
      <c r="C142" s="68">
        <v>0.5</v>
      </c>
      <c r="D142" s="68">
        <v>0.45</v>
      </c>
      <c r="E142" s="68">
        <v>0.61111111111111116</v>
      </c>
      <c r="F142" s="68">
        <v>0.375</v>
      </c>
      <c r="G142" s="68">
        <v>0.5</v>
      </c>
      <c r="H142" s="68">
        <v>0.3888888888888889</v>
      </c>
      <c r="I142" s="68">
        <v>0.5</v>
      </c>
      <c r="J142" s="191">
        <v>0.46153846153846156</v>
      </c>
      <c r="K142" s="195">
        <v>0.51851851851851849</v>
      </c>
    </row>
    <row r="143" spans="1:11" s="64" customFormat="1" x14ac:dyDescent="0.25">
      <c r="A143" s="44" t="s">
        <v>67</v>
      </c>
      <c r="B143" s="68">
        <v>0</v>
      </c>
      <c r="C143" s="68">
        <v>1</v>
      </c>
      <c r="D143" s="68">
        <v>0.47368421052631576</v>
      </c>
      <c r="E143" s="68">
        <v>0.6</v>
      </c>
      <c r="F143" s="68">
        <v>0.33333333333333331</v>
      </c>
      <c r="G143" s="68">
        <v>0.55555555555555558</v>
      </c>
      <c r="H143" s="68">
        <v>0.41176470588235292</v>
      </c>
      <c r="I143" s="68">
        <v>0.5</v>
      </c>
      <c r="J143" s="191">
        <v>0.4</v>
      </c>
      <c r="K143" s="195">
        <v>0.51744186046511631</v>
      </c>
    </row>
    <row r="144" spans="1:11" s="64" customFormat="1" x14ac:dyDescent="0.25">
      <c r="A144" s="44" t="s">
        <v>125</v>
      </c>
      <c r="B144" s="68">
        <v>0.33333333333333331</v>
      </c>
      <c r="C144" s="68">
        <v>0.83333333333333337</v>
      </c>
      <c r="D144" s="68">
        <v>0.3</v>
      </c>
      <c r="E144" s="68">
        <v>0.59615384615384615</v>
      </c>
      <c r="F144" s="68">
        <v>0.33333333333333331</v>
      </c>
      <c r="G144" s="68">
        <v>0.5</v>
      </c>
      <c r="H144" s="68">
        <v>0.5</v>
      </c>
      <c r="I144" s="68">
        <v>0.42857142857142855</v>
      </c>
      <c r="J144" s="191">
        <v>0.5</v>
      </c>
      <c r="K144" s="195">
        <v>0.5</v>
      </c>
    </row>
    <row r="145" spans="1:14" s="64" customFormat="1" x14ac:dyDescent="0.25">
      <c r="A145" s="44" t="s">
        <v>279</v>
      </c>
      <c r="B145" s="68">
        <v>0.48275862068965519</v>
      </c>
      <c r="C145" s="68">
        <v>0.8</v>
      </c>
      <c r="D145" s="68">
        <v>0.56000000000000005</v>
      </c>
      <c r="E145" s="68">
        <v>0.52857142857142858</v>
      </c>
      <c r="F145" s="68">
        <v>0.36363636363636365</v>
      </c>
      <c r="G145" s="68">
        <v>0.375</v>
      </c>
      <c r="H145" s="68">
        <v>0.33333333333333331</v>
      </c>
      <c r="I145" s="68">
        <v>0.4</v>
      </c>
      <c r="J145" s="191">
        <v>0.66666666666666663</v>
      </c>
      <c r="K145" s="195">
        <v>0.50624999999999998</v>
      </c>
    </row>
    <row r="146" spans="1:14" s="64" customFormat="1" x14ac:dyDescent="0.25">
      <c r="A146" s="44" t="s">
        <v>280</v>
      </c>
      <c r="B146" s="68">
        <v>0.58974358974358976</v>
      </c>
      <c r="C146" s="68">
        <v>1</v>
      </c>
      <c r="D146" s="68">
        <v>0.40909090909090912</v>
      </c>
      <c r="E146" s="68">
        <v>0.55555555555555558</v>
      </c>
      <c r="F146" s="68">
        <v>0.23076923076923078</v>
      </c>
      <c r="G146" s="68">
        <v>0.4</v>
      </c>
      <c r="H146" s="68">
        <v>0.3125</v>
      </c>
      <c r="I146" s="68">
        <v>0.45454545454545453</v>
      </c>
      <c r="J146" s="191">
        <v>0.5714285714285714</v>
      </c>
      <c r="K146" s="195">
        <v>0.49</v>
      </c>
    </row>
    <row r="147" spans="1:14" s="64" customFormat="1" x14ac:dyDescent="0.25">
      <c r="A147" s="44" t="s">
        <v>112</v>
      </c>
      <c r="B147" s="68">
        <v>0.57894736842105265</v>
      </c>
      <c r="C147" s="68">
        <v>0.83333333333333337</v>
      </c>
      <c r="D147" s="68">
        <v>0.58333333333333337</v>
      </c>
      <c r="E147" s="68">
        <v>0.6</v>
      </c>
      <c r="F147" s="68">
        <v>0.4375</v>
      </c>
      <c r="G147" s="68">
        <v>0.42857142857142855</v>
      </c>
      <c r="H147" s="68">
        <v>0.5</v>
      </c>
      <c r="I147" s="68">
        <v>0.5625</v>
      </c>
      <c r="J147" s="191">
        <v>0.45454545454545453</v>
      </c>
      <c r="K147" s="195">
        <v>0.56194690265486724</v>
      </c>
    </row>
    <row r="148" spans="1:14" s="64" customFormat="1" x14ac:dyDescent="0.25">
      <c r="A148" s="44" t="s">
        <v>276</v>
      </c>
      <c r="B148" s="68">
        <v>0.52631578947368418</v>
      </c>
      <c r="C148" s="68">
        <v>0.5</v>
      </c>
      <c r="D148" s="68">
        <v>0.625</v>
      </c>
      <c r="E148" s="68">
        <v>0.64</v>
      </c>
      <c r="F148" s="68">
        <v>0.46666666666666667</v>
      </c>
      <c r="G148" s="68">
        <v>0.54545454545454541</v>
      </c>
      <c r="H148" s="68">
        <v>0.35714285714285715</v>
      </c>
      <c r="I148" s="68">
        <v>0.5</v>
      </c>
      <c r="J148" s="191">
        <v>0.4</v>
      </c>
      <c r="K148" s="195">
        <v>0.55609756097560981</v>
      </c>
    </row>
    <row r="149" spans="1:14" s="64" customFormat="1" x14ac:dyDescent="0.25">
      <c r="A149" s="44" t="s">
        <v>74</v>
      </c>
      <c r="B149" s="68">
        <v>0.25</v>
      </c>
      <c r="C149" s="68">
        <v>0.5</v>
      </c>
      <c r="D149" s="68">
        <v>0.4</v>
      </c>
      <c r="E149" s="68">
        <v>0.4</v>
      </c>
      <c r="F149" s="68">
        <v>0.83333333333333337</v>
      </c>
      <c r="G149" s="68">
        <v>0.33333333333333331</v>
      </c>
      <c r="H149" s="68">
        <v>0.25</v>
      </c>
      <c r="I149" s="68">
        <v>0.5</v>
      </c>
      <c r="J149" s="191">
        <v>0.66666666666666663</v>
      </c>
      <c r="K149" s="195">
        <v>0.43396226415094341</v>
      </c>
    </row>
    <row r="150" spans="1:14" s="64" customFormat="1" x14ac:dyDescent="0.25">
      <c r="A150" s="44" t="s">
        <v>72</v>
      </c>
      <c r="B150" s="70">
        <v>0.53488372093023251</v>
      </c>
      <c r="C150" s="70">
        <v>0.83333333333333337</v>
      </c>
      <c r="D150" s="70">
        <v>0.5714285714285714</v>
      </c>
      <c r="E150" s="70">
        <v>0.55670103092783507</v>
      </c>
      <c r="F150" s="70">
        <v>0.4</v>
      </c>
      <c r="G150" s="70">
        <v>0.52380952380952384</v>
      </c>
      <c r="H150" s="70">
        <v>0.44444444444444442</v>
      </c>
      <c r="I150" s="70">
        <v>0.52941176470588236</v>
      </c>
      <c r="J150" s="192">
        <v>0.29411764705882354</v>
      </c>
      <c r="K150" s="198">
        <v>0.52059925093632964</v>
      </c>
    </row>
    <row r="151" spans="1:14" s="64" customFormat="1" x14ac:dyDescent="0.25">
      <c r="A151" s="203" t="s">
        <v>103</v>
      </c>
      <c r="B151" s="199">
        <v>0.50158730158730158</v>
      </c>
      <c r="C151" s="200">
        <v>0.76388888888888884</v>
      </c>
      <c r="D151" s="200">
        <v>0.47909967845659163</v>
      </c>
      <c r="E151" s="200">
        <v>0.56714876033057848</v>
      </c>
      <c r="F151" s="200">
        <v>0.36559139784946237</v>
      </c>
      <c r="G151" s="200">
        <v>0.46774193548387094</v>
      </c>
      <c r="H151" s="200">
        <v>0.38323353293413176</v>
      </c>
      <c r="I151" s="200">
        <v>0.51006711409395977</v>
      </c>
      <c r="J151" s="201">
        <v>0.4344262295081967</v>
      </c>
      <c r="K151" s="202">
        <v>0.50848142164781907</v>
      </c>
    </row>
    <row r="152" spans="1:14" s="64" customFormat="1" x14ac:dyDescent="0.25"/>
    <row r="153" spans="1:14" s="64" customFormat="1" ht="21" x14ac:dyDescent="0.25">
      <c r="A153" s="58" t="s">
        <v>332</v>
      </c>
    </row>
    <row r="154" spans="1:14" s="64" customFormat="1" x14ac:dyDescent="0.25"/>
    <row r="155" spans="1:14" ht="15.75" x14ac:dyDescent="0.25">
      <c r="A155" s="66" t="s">
        <v>380</v>
      </c>
    </row>
    <row r="156" spans="1:14" ht="24" x14ac:dyDescent="0.25">
      <c r="A156" s="335"/>
      <c r="B156" s="336" t="s">
        <v>290</v>
      </c>
      <c r="C156" s="336" t="s">
        <v>291</v>
      </c>
      <c r="D156" s="336" t="s">
        <v>292</v>
      </c>
      <c r="E156" s="336" t="s">
        <v>293</v>
      </c>
      <c r="F156" s="336" t="s">
        <v>294</v>
      </c>
      <c r="G156" s="336" t="s">
        <v>289</v>
      </c>
      <c r="I156" s="336" t="s">
        <v>290</v>
      </c>
      <c r="J156" s="336" t="s">
        <v>291</v>
      </c>
      <c r="K156" s="336" t="s">
        <v>292</v>
      </c>
      <c r="L156" s="336" t="s">
        <v>293</v>
      </c>
      <c r="M156" s="336" t="s">
        <v>294</v>
      </c>
      <c r="N156" s="337" t="s">
        <v>7</v>
      </c>
    </row>
    <row r="157" spans="1:14" x14ac:dyDescent="0.25">
      <c r="A157" s="206" t="s">
        <v>114</v>
      </c>
      <c r="B157" s="83">
        <v>61</v>
      </c>
      <c r="C157" s="84">
        <v>27</v>
      </c>
      <c r="D157" s="84">
        <v>20</v>
      </c>
      <c r="E157" s="84">
        <v>8</v>
      </c>
      <c r="F157" s="186">
        <v>1</v>
      </c>
      <c r="G157" s="190">
        <v>117</v>
      </c>
      <c r="I157" s="92">
        <v>0.5213675213675214</v>
      </c>
      <c r="J157" s="93">
        <v>0.23076923076923078</v>
      </c>
      <c r="K157" s="93">
        <v>0.17094017094017094</v>
      </c>
      <c r="L157" s="93">
        <v>6.8376068376068383E-2</v>
      </c>
      <c r="M157" s="193">
        <v>8.5470085470085479E-3</v>
      </c>
      <c r="N157" s="197">
        <v>0.2623931623931624</v>
      </c>
    </row>
    <row r="158" spans="1:14" x14ac:dyDescent="0.25">
      <c r="A158" s="206" t="s">
        <v>115</v>
      </c>
      <c r="B158" s="85">
        <v>73</v>
      </c>
      <c r="C158" s="80">
        <v>46</v>
      </c>
      <c r="D158" s="80">
        <v>33</v>
      </c>
      <c r="E158" s="80">
        <v>16</v>
      </c>
      <c r="F158" s="184">
        <v>11</v>
      </c>
      <c r="G158" s="188">
        <v>179</v>
      </c>
      <c r="I158" s="204">
        <v>0.40782122905027934</v>
      </c>
      <c r="J158" s="68">
        <v>0.25698324022346369</v>
      </c>
      <c r="K158" s="68">
        <v>0.18435754189944134</v>
      </c>
      <c r="L158" s="68">
        <v>8.9385474860335198E-2</v>
      </c>
      <c r="M158" s="191">
        <v>6.1452513966480445E-2</v>
      </c>
      <c r="N158" s="195">
        <v>0.32793296089385476</v>
      </c>
    </row>
    <row r="159" spans="1:14" x14ac:dyDescent="0.25">
      <c r="A159" s="206" t="s">
        <v>69</v>
      </c>
      <c r="B159" s="85">
        <v>25</v>
      </c>
      <c r="C159" s="80">
        <v>18</v>
      </c>
      <c r="D159" s="80">
        <v>21</v>
      </c>
      <c r="E159" s="80">
        <v>25</v>
      </c>
      <c r="F159" s="184">
        <v>15</v>
      </c>
      <c r="G159" s="188">
        <v>104</v>
      </c>
      <c r="I159" s="204">
        <v>0.24038461538461539</v>
      </c>
      <c r="J159" s="68">
        <v>0.17307692307692307</v>
      </c>
      <c r="K159" s="68">
        <v>0.20192307692307693</v>
      </c>
      <c r="L159" s="68">
        <v>0.24038461538461539</v>
      </c>
      <c r="M159" s="191">
        <v>0.14423076923076922</v>
      </c>
      <c r="N159" s="195">
        <v>0.47499999999999998</v>
      </c>
    </row>
    <row r="160" spans="1:14" x14ac:dyDescent="0.25">
      <c r="A160" s="206" t="s">
        <v>70</v>
      </c>
      <c r="B160" s="85">
        <v>13</v>
      </c>
      <c r="C160" s="80">
        <v>7</v>
      </c>
      <c r="D160" s="80">
        <v>10</v>
      </c>
      <c r="E160" s="80">
        <v>3</v>
      </c>
      <c r="F160" s="184">
        <v>2</v>
      </c>
      <c r="G160" s="188">
        <v>35</v>
      </c>
      <c r="I160" s="204">
        <v>0.37142857142857144</v>
      </c>
      <c r="J160" s="68">
        <v>0.2</v>
      </c>
      <c r="K160" s="68">
        <v>0.2857142857142857</v>
      </c>
      <c r="L160" s="68">
        <v>8.5714285714285715E-2</v>
      </c>
      <c r="M160" s="191">
        <v>5.7142857142857141E-2</v>
      </c>
      <c r="N160" s="195">
        <v>0.35142857142857142</v>
      </c>
    </row>
    <row r="161" spans="1:14" x14ac:dyDescent="0.25">
      <c r="A161" s="206" t="s">
        <v>71</v>
      </c>
      <c r="B161" s="85">
        <v>13</v>
      </c>
      <c r="C161" s="80">
        <v>7</v>
      </c>
      <c r="D161" s="80">
        <v>1</v>
      </c>
      <c r="E161" s="80">
        <v>2</v>
      </c>
      <c r="F161" s="184"/>
      <c r="G161" s="188">
        <v>23</v>
      </c>
      <c r="I161" s="204">
        <v>0.56521739130434778</v>
      </c>
      <c r="J161" s="68">
        <v>0.30434782608695654</v>
      </c>
      <c r="K161" s="68">
        <v>4.3478260869565216E-2</v>
      </c>
      <c r="L161" s="68">
        <v>8.6956521739130432E-2</v>
      </c>
      <c r="M161" s="191">
        <v>0</v>
      </c>
      <c r="N161" s="195">
        <v>0.23043478260869565</v>
      </c>
    </row>
    <row r="162" spans="1:14" x14ac:dyDescent="0.25">
      <c r="A162" s="206" t="s">
        <v>277</v>
      </c>
      <c r="B162" s="85">
        <v>53</v>
      </c>
      <c r="C162" s="80">
        <v>36</v>
      </c>
      <c r="D162" s="80">
        <v>34</v>
      </c>
      <c r="E162" s="80">
        <v>15</v>
      </c>
      <c r="F162" s="184">
        <v>7</v>
      </c>
      <c r="G162" s="188">
        <v>145</v>
      </c>
      <c r="I162" s="204">
        <v>0.36551724137931035</v>
      </c>
      <c r="J162" s="68">
        <v>0.24827586206896551</v>
      </c>
      <c r="K162" s="68">
        <v>0.23448275862068965</v>
      </c>
      <c r="L162" s="68">
        <v>0.10344827586206896</v>
      </c>
      <c r="M162" s="191">
        <v>4.8275862068965517E-2</v>
      </c>
      <c r="N162" s="195">
        <v>0.34413793103448276</v>
      </c>
    </row>
    <row r="163" spans="1:14" x14ac:dyDescent="0.25">
      <c r="A163" s="206" t="s">
        <v>278</v>
      </c>
      <c r="B163" s="85">
        <v>62</v>
      </c>
      <c r="C163" s="80">
        <v>40</v>
      </c>
      <c r="D163" s="80">
        <v>39</v>
      </c>
      <c r="E163" s="80">
        <v>24</v>
      </c>
      <c r="F163" s="184">
        <v>13</v>
      </c>
      <c r="G163" s="188">
        <v>178</v>
      </c>
      <c r="I163" s="204">
        <v>0.34831460674157305</v>
      </c>
      <c r="J163" s="68">
        <v>0.2247191011235955</v>
      </c>
      <c r="K163" s="68">
        <v>0.21910112359550563</v>
      </c>
      <c r="L163" s="68">
        <v>0.1348314606741573</v>
      </c>
      <c r="M163" s="191">
        <v>7.3033707865168537E-2</v>
      </c>
      <c r="N163" s="195">
        <v>0.37191011235955057</v>
      </c>
    </row>
    <row r="164" spans="1:14" x14ac:dyDescent="0.25">
      <c r="A164" s="206" t="s">
        <v>118</v>
      </c>
      <c r="B164" s="85">
        <v>57</v>
      </c>
      <c r="C164" s="80">
        <v>33</v>
      </c>
      <c r="D164" s="80">
        <v>46</v>
      </c>
      <c r="E164" s="80">
        <v>28</v>
      </c>
      <c r="F164" s="184">
        <v>10</v>
      </c>
      <c r="G164" s="188">
        <v>174</v>
      </c>
      <c r="I164" s="204">
        <v>0.32758620689655171</v>
      </c>
      <c r="J164" s="68">
        <v>0.18965517241379309</v>
      </c>
      <c r="K164" s="68">
        <v>0.26436781609195403</v>
      </c>
      <c r="L164" s="68">
        <v>0.16091954022988506</v>
      </c>
      <c r="M164" s="191">
        <v>5.7471264367816091E-2</v>
      </c>
      <c r="N164" s="195">
        <v>0.38620689655172413</v>
      </c>
    </row>
    <row r="165" spans="1:14" x14ac:dyDescent="0.25">
      <c r="A165" s="206" t="s">
        <v>67</v>
      </c>
      <c r="B165" s="85">
        <v>54</v>
      </c>
      <c r="C165" s="80">
        <v>27</v>
      </c>
      <c r="D165" s="80">
        <v>32</v>
      </c>
      <c r="E165" s="80">
        <v>29</v>
      </c>
      <c r="F165" s="184">
        <v>14</v>
      </c>
      <c r="G165" s="188">
        <v>156</v>
      </c>
      <c r="I165" s="204">
        <v>0.34615384615384615</v>
      </c>
      <c r="J165" s="68">
        <v>0.17307692307692307</v>
      </c>
      <c r="K165" s="68">
        <v>0.20512820512820512</v>
      </c>
      <c r="L165" s="68">
        <v>0.1858974358974359</v>
      </c>
      <c r="M165" s="191">
        <v>8.9743589743589744E-2</v>
      </c>
      <c r="N165" s="195">
        <v>0.4</v>
      </c>
    </row>
    <row r="166" spans="1:14" x14ac:dyDescent="0.25">
      <c r="A166" s="206" t="s">
        <v>125</v>
      </c>
      <c r="B166" s="85">
        <v>47</v>
      </c>
      <c r="C166" s="80">
        <v>20</v>
      </c>
      <c r="D166" s="80">
        <v>21</v>
      </c>
      <c r="E166" s="80">
        <v>11</v>
      </c>
      <c r="F166" s="184">
        <v>9</v>
      </c>
      <c r="G166" s="188">
        <v>108</v>
      </c>
      <c r="I166" s="204">
        <v>0.43518518518518517</v>
      </c>
      <c r="J166" s="68">
        <v>0.18518518518518517</v>
      </c>
      <c r="K166" s="68">
        <v>0.19444444444444445</v>
      </c>
      <c r="L166" s="68">
        <v>0.10185185185185185</v>
      </c>
      <c r="M166" s="191">
        <v>8.3333333333333329E-2</v>
      </c>
      <c r="N166" s="195">
        <v>0.34259259259259262</v>
      </c>
    </row>
    <row r="167" spans="1:14" x14ac:dyDescent="0.25">
      <c r="A167" s="206" t="s">
        <v>279</v>
      </c>
      <c r="B167" s="85">
        <v>38</v>
      </c>
      <c r="C167" s="80">
        <v>31</v>
      </c>
      <c r="D167" s="80">
        <v>29</v>
      </c>
      <c r="E167" s="80">
        <v>17</v>
      </c>
      <c r="F167" s="184">
        <v>26</v>
      </c>
      <c r="G167" s="188">
        <v>141</v>
      </c>
      <c r="I167" s="204">
        <v>0.26950354609929078</v>
      </c>
      <c r="J167" s="68">
        <v>0.21985815602836881</v>
      </c>
      <c r="K167" s="68">
        <v>0.20567375886524822</v>
      </c>
      <c r="L167" s="68">
        <v>0.12056737588652482</v>
      </c>
      <c r="M167" s="191">
        <v>0.18439716312056736</v>
      </c>
      <c r="N167" s="195">
        <v>0.44609929078014182</v>
      </c>
    </row>
    <row r="168" spans="1:14" x14ac:dyDescent="0.25">
      <c r="A168" s="206" t="s">
        <v>280</v>
      </c>
      <c r="B168" s="85">
        <v>38</v>
      </c>
      <c r="C168" s="80">
        <v>28</v>
      </c>
      <c r="D168" s="80">
        <v>27</v>
      </c>
      <c r="E168" s="80">
        <v>25</v>
      </c>
      <c r="F168" s="184">
        <v>61</v>
      </c>
      <c r="G168" s="188">
        <v>179</v>
      </c>
      <c r="I168" s="204">
        <v>0.21229050279329609</v>
      </c>
      <c r="J168" s="68">
        <v>0.15642458100558659</v>
      </c>
      <c r="K168" s="68">
        <v>0.15083798882681565</v>
      </c>
      <c r="L168" s="68">
        <v>0.13966480446927373</v>
      </c>
      <c r="M168" s="191">
        <v>0.34078212290502791</v>
      </c>
      <c r="N168" s="195">
        <v>0.54804469273743017</v>
      </c>
    </row>
    <row r="169" spans="1:14" x14ac:dyDescent="0.25">
      <c r="A169" s="206" t="s">
        <v>112</v>
      </c>
      <c r="B169" s="85">
        <v>13</v>
      </c>
      <c r="C169" s="80">
        <v>7</v>
      </c>
      <c r="D169" s="80">
        <v>15</v>
      </c>
      <c r="E169" s="80">
        <v>38</v>
      </c>
      <c r="F169" s="184">
        <v>134</v>
      </c>
      <c r="G169" s="188">
        <v>207</v>
      </c>
      <c r="I169" s="204">
        <v>6.280193236714976E-2</v>
      </c>
      <c r="J169" s="68">
        <v>3.3816425120772944E-2</v>
      </c>
      <c r="K169" s="68">
        <v>7.2463768115942032E-2</v>
      </c>
      <c r="L169" s="68">
        <v>0.18357487922705315</v>
      </c>
      <c r="M169" s="191">
        <v>0.64734299516908211</v>
      </c>
      <c r="N169" s="195">
        <v>0.76376811594202898</v>
      </c>
    </row>
    <row r="170" spans="1:14" x14ac:dyDescent="0.25">
      <c r="A170" s="206" t="s">
        <v>113</v>
      </c>
      <c r="B170" s="85">
        <v>19</v>
      </c>
      <c r="C170" s="80">
        <v>14</v>
      </c>
      <c r="D170" s="80">
        <v>14</v>
      </c>
      <c r="E170" s="80">
        <v>23</v>
      </c>
      <c r="F170" s="184">
        <v>117</v>
      </c>
      <c r="G170" s="188">
        <v>187</v>
      </c>
      <c r="I170" s="204">
        <v>0.10160427807486631</v>
      </c>
      <c r="J170" s="68">
        <v>7.4866310160427801E-2</v>
      </c>
      <c r="K170" s="68">
        <v>7.4866310160427801E-2</v>
      </c>
      <c r="L170" s="68">
        <v>0.12299465240641712</v>
      </c>
      <c r="M170" s="191">
        <v>0.62566844919786091</v>
      </c>
      <c r="N170" s="195">
        <v>0.71925133689839571</v>
      </c>
    </row>
    <row r="171" spans="1:14" x14ac:dyDescent="0.25">
      <c r="A171" s="206" t="s">
        <v>74</v>
      </c>
      <c r="B171" s="85">
        <v>18</v>
      </c>
      <c r="C171" s="80">
        <v>8</v>
      </c>
      <c r="D171" s="80">
        <v>11</v>
      </c>
      <c r="E171" s="80">
        <v>3</v>
      </c>
      <c r="F171" s="184">
        <v>5</v>
      </c>
      <c r="G171" s="188">
        <v>45</v>
      </c>
      <c r="I171" s="204">
        <v>0.4</v>
      </c>
      <c r="J171" s="68">
        <v>0.17777777777777778</v>
      </c>
      <c r="K171" s="68">
        <v>0.24444444444444444</v>
      </c>
      <c r="L171" s="68">
        <v>6.6666666666666666E-2</v>
      </c>
      <c r="M171" s="191">
        <v>0.1111111111111111</v>
      </c>
      <c r="N171" s="195">
        <v>0.36222222222222222</v>
      </c>
    </row>
    <row r="172" spans="1:14" x14ac:dyDescent="0.25">
      <c r="A172" s="206" t="s">
        <v>288</v>
      </c>
      <c r="B172" s="207">
        <v>47</v>
      </c>
      <c r="C172" s="82">
        <v>55</v>
      </c>
      <c r="D172" s="82">
        <v>63</v>
      </c>
      <c r="E172" s="82">
        <v>36</v>
      </c>
      <c r="F172" s="185">
        <v>37</v>
      </c>
      <c r="G172" s="208">
        <v>238</v>
      </c>
      <c r="I172" s="205">
        <v>0.19747899159663865</v>
      </c>
      <c r="J172" s="70">
        <v>0.23109243697478993</v>
      </c>
      <c r="K172" s="70">
        <v>0.26470588235294118</v>
      </c>
      <c r="L172" s="70">
        <v>0.15126050420168066</v>
      </c>
      <c r="M172" s="192">
        <v>0.15546218487394958</v>
      </c>
      <c r="N172" s="198">
        <v>0.46722689075630253</v>
      </c>
    </row>
    <row r="173" spans="1:14" x14ac:dyDescent="0.25">
      <c r="A173" s="203" t="s">
        <v>95</v>
      </c>
      <c r="B173" s="209">
        <v>631</v>
      </c>
      <c r="C173" s="210">
        <v>404</v>
      </c>
      <c r="D173" s="210">
        <v>416</v>
      </c>
      <c r="E173" s="210">
        <v>303</v>
      </c>
      <c r="F173" s="211">
        <v>462</v>
      </c>
      <c r="G173" s="212">
        <v>2216</v>
      </c>
      <c r="I173" s="199">
        <v>0.28474729241877256</v>
      </c>
      <c r="J173" s="200">
        <v>0.18231046931407943</v>
      </c>
      <c r="K173" s="200">
        <v>0.18772563176895307</v>
      </c>
      <c r="L173" s="200">
        <v>0.13673285198555957</v>
      </c>
      <c r="M173" s="201">
        <v>0.20848375451263537</v>
      </c>
      <c r="N173" s="202">
        <v>0.46037906137184098</v>
      </c>
    </row>
    <row r="174" spans="1:14" s="64" customFormat="1" x14ac:dyDescent="0.25">
      <c r="A174" s="79"/>
      <c r="B174" s="223"/>
      <c r="C174" s="259"/>
      <c r="D174" s="259"/>
      <c r="E174" s="259"/>
      <c r="F174" s="259"/>
      <c r="G174" s="223"/>
      <c r="I174" s="90"/>
      <c r="J174" s="90"/>
      <c r="K174" s="90"/>
      <c r="L174" s="90"/>
      <c r="M174" s="90"/>
      <c r="N174" s="90"/>
    </row>
    <row r="175" spans="1:14" ht="24" x14ac:dyDescent="0.25">
      <c r="A175" s="335"/>
      <c r="B175" s="336" t="s">
        <v>290</v>
      </c>
      <c r="C175" s="336" t="s">
        <v>291</v>
      </c>
      <c r="D175" s="336" t="s">
        <v>292</v>
      </c>
      <c r="E175" s="336" t="s">
        <v>293</v>
      </c>
      <c r="F175" s="336" t="s">
        <v>294</v>
      </c>
      <c r="G175" s="336" t="s">
        <v>410</v>
      </c>
      <c r="I175" s="336" t="s">
        <v>290</v>
      </c>
      <c r="J175" s="336" t="s">
        <v>291</v>
      </c>
      <c r="K175" s="336" t="s">
        <v>292</v>
      </c>
      <c r="L175" s="336" t="s">
        <v>293</v>
      </c>
      <c r="M175" s="336" t="s">
        <v>294</v>
      </c>
      <c r="N175" s="337" t="s">
        <v>7</v>
      </c>
    </row>
    <row r="176" spans="1:14" x14ac:dyDescent="0.25">
      <c r="A176" s="206" t="s">
        <v>45</v>
      </c>
      <c r="B176" s="85">
        <v>33</v>
      </c>
      <c r="C176" s="80">
        <v>29</v>
      </c>
      <c r="D176" s="80">
        <v>55</v>
      </c>
      <c r="E176" s="80">
        <v>48</v>
      </c>
      <c r="F176" s="184">
        <v>119</v>
      </c>
      <c r="G176" s="188">
        <v>284</v>
      </c>
      <c r="I176" s="204">
        <v>0.11619718309859155</v>
      </c>
      <c r="J176" s="68">
        <v>0.10211267605633803</v>
      </c>
      <c r="K176" s="68">
        <v>0.19366197183098591</v>
      </c>
      <c r="L176" s="68">
        <v>0.16901408450704225</v>
      </c>
      <c r="M176" s="191">
        <v>0.41901408450704225</v>
      </c>
      <c r="N176" s="195">
        <v>0.63450704225352117</v>
      </c>
    </row>
    <row r="177" spans="1:14" s="64" customFormat="1" x14ac:dyDescent="0.25">
      <c r="A177" s="206" t="s">
        <v>83</v>
      </c>
      <c r="B177" s="85">
        <v>10</v>
      </c>
      <c r="C177" s="80">
        <v>10</v>
      </c>
      <c r="D177" s="80">
        <v>13</v>
      </c>
      <c r="E177" s="80">
        <v>11</v>
      </c>
      <c r="F177" s="184">
        <v>19</v>
      </c>
      <c r="G177" s="188">
        <v>63</v>
      </c>
      <c r="I177" s="204">
        <v>0.15873015873015872</v>
      </c>
      <c r="J177" s="68">
        <v>0.15873015873015872</v>
      </c>
      <c r="K177" s="68">
        <v>0.20634920634920634</v>
      </c>
      <c r="L177" s="68">
        <v>0.17460317460317459</v>
      </c>
      <c r="M177" s="191">
        <v>0.30158730158730157</v>
      </c>
      <c r="N177" s="195">
        <v>0.56031746031746033</v>
      </c>
    </row>
    <row r="178" spans="1:14" s="64" customFormat="1" x14ac:dyDescent="0.25">
      <c r="A178" s="206" t="s">
        <v>88</v>
      </c>
      <c r="B178" s="85">
        <v>86</v>
      </c>
      <c r="C178" s="80">
        <v>54</v>
      </c>
      <c r="D178" s="80">
        <v>54</v>
      </c>
      <c r="E178" s="80">
        <v>26</v>
      </c>
      <c r="F178" s="184">
        <v>62</v>
      </c>
      <c r="G178" s="188">
        <v>282</v>
      </c>
      <c r="I178" s="204">
        <v>0.30496453900709219</v>
      </c>
      <c r="J178" s="68">
        <v>0.19148936170212766</v>
      </c>
      <c r="K178" s="68">
        <v>0.19148936170212766</v>
      </c>
      <c r="L178" s="68">
        <v>9.2198581560283682E-2</v>
      </c>
      <c r="M178" s="191">
        <v>0.21985815602836881</v>
      </c>
      <c r="N178" s="195">
        <v>0.44609929078014182</v>
      </c>
    </row>
    <row r="179" spans="1:14" s="64" customFormat="1" x14ac:dyDescent="0.25">
      <c r="A179" s="206" t="s">
        <v>92</v>
      </c>
      <c r="B179" s="85">
        <v>191</v>
      </c>
      <c r="C179" s="80">
        <v>183</v>
      </c>
      <c r="D179" s="80">
        <v>176</v>
      </c>
      <c r="E179" s="80">
        <v>119</v>
      </c>
      <c r="F179" s="184">
        <v>191</v>
      </c>
      <c r="G179" s="188">
        <v>860</v>
      </c>
      <c r="I179" s="204">
        <v>0.22209302325581395</v>
      </c>
      <c r="J179" s="68">
        <v>0.21279069767441861</v>
      </c>
      <c r="K179" s="68">
        <v>0.20465116279069767</v>
      </c>
      <c r="L179" s="68">
        <v>0.13837209302325582</v>
      </c>
      <c r="M179" s="191">
        <v>0.22209302325581395</v>
      </c>
      <c r="N179" s="195">
        <v>0.48511627906976751</v>
      </c>
    </row>
    <row r="180" spans="1:14" s="64" customFormat="1" x14ac:dyDescent="0.25">
      <c r="A180" s="206" t="s">
        <v>89</v>
      </c>
      <c r="B180" s="85">
        <v>69</v>
      </c>
      <c r="C180" s="80">
        <v>18</v>
      </c>
      <c r="D180" s="80">
        <v>36</v>
      </c>
      <c r="E180" s="80">
        <v>17</v>
      </c>
      <c r="F180" s="184">
        <v>22</v>
      </c>
      <c r="G180" s="188">
        <v>162</v>
      </c>
      <c r="I180" s="204">
        <v>0.42592592592592593</v>
      </c>
      <c r="J180" s="68">
        <v>0.1111111111111111</v>
      </c>
      <c r="K180" s="68">
        <v>0.22222222222222221</v>
      </c>
      <c r="L180" s="68">
        <v>0.10493827160493827</v>
      </c>
      <c r="M180" s="191">
        <v>0.13580246913580246</v>
      </c>
      <c r="N180" s="195">
        <v>0.38271604938271603</v>
      </c>
    </row>
    <row r="181" spans="1:14" s="64" customFormat="1" x14ac:dyDescent="0.25">
      <c r="A181" s="206" t="s">
        <v>93</v>
      </c>
      <c r="B181" s="85">
        <v>59</v>
      </c>
      <c r="C181" s="80">
        <v>40</v>
      </c>
      <c r="D181" s="80">
        <v>24</v>
      </c>
      <c r="E181" s="80">
        <v>28</v>
      </c>
      <c r="F181" s="184">
        <v>16</v>
      </c>
      <c r="G181" s="188">
        <v>167</v>
      </c>
      <c r="I181" s="204">
        <v>0.3532934131736527</v>
      </c>
      <c r="J181" s="68">
        <v>0.23952095808383234</v>
      </c>
      <c r="K181" s="68">
        <v>0.1437125748502994</v>
      </c>
      <c r="L181" s="68">
        <v>0.16766467065868262</v>
      </c>
      <c r="M181" s="191">
        <v>9.580838323353294E-2</v>
      </c>
      <c r="N181" s="195">
        <v>0.38263473053892211</v>
      </c>
    </row>
    <row r="182" spans="1:14" s="64" customFormat="1" x14ac:dyDescent="0.25">
      <c r="A182" s="206" t="s">
        <v>91</v>
      </c>
      <c r="B182" s="85">
        <v>54</v>
      </c>
      <c r="C182" s="80">
        <v>31</v>
      </c>
      <c r="D182" s="80">
        <v>27</v>
      </c>
      <c r="E182" s="80">
        <v>17</v>
      </c>
      <c r="F182" s="184">
        <v>12</v>
      </c>
      <c r="G182" s="188">
        <v>141</v>
      </c>
      <c r="I182" s="204">
        <v>0.38297872340425532</v>
      </c>
      <c r="J182" s="68">
        <v>0.21985815602836881</v>
      </c>
      <c r="K182" s="68">
        <v>0.19148936170212766</v>
      </c>
      <c r="L182" s="68">
        <v>0.12056737588652482</v>
      </c>
      <c r="M182" s="191">
        <v>8.5106382978723402E-2</v>
      </c>
      <c r="N182" s="195">
        <v>0.36099290780141841</v>
      </c>
    </row>
    <row r="183" spans="1:14" x14ac:dyDescent="0.25">
      <c r="A183" s="206" t="s">
        <v>90</v>
      </c>
      <c r="B183" s="85">
        <v>68</v>
      </c>
      <c r="C183" s="80">
        <v>20</v>
      </c>
      <c r="D183" s="80">
        <v>24</v>
      </c>
      <c r="E183" s="80">
        <v>19</v>
      </c>
      <c r="F183" s="184">
        <v>13</v>
      </c>
      <c r="G183" s="188">
        <v>144</v>
      </c>
      <c r="I183" s="204">
        <v>0.47222222222222221</v>
      </c>
      <c r="J183" s="68">
        <v>0.1388888888888889</v>
      </c>
      <c r="K183" s="68">
        <v>0.16666666666666666</v>
      </c>
      <c r="L183" s="68">
        <v>0.13194444444444445</v>
      </c>
      <c r="M183" s="191">
        <v>9.0277777777777776E-2</v>
      </c>
      <c r="N183" s="195">
        <v>0.34583333333333333</v>
      </c>
    </row>
    <row r="184" spans="1:14" x14ac:dyDescent="0.25">
      <c r="A184" s="206" t="s">
        <v>94</v>
      </c>
      <c r="B184" s="85">
        <v>61</v>
      </c>
      <c r="C184" s="80">
        <v>19</v>
      </c>
      <c r="D184" s="80">
        <v>7</v>
      </c>
      <c r="E184" s="80">
        <v>18</v>
      </c>
      <c r="F184" s="184">
        <v>8</v>
      </c>
      <c r="G184" s="188">
        <v>113</v>
      </c>
      <c r="I184" s="204">
        <v>0.53982300884955747</v>
      </c>
      <c r="J184" s="68">
        <v>0.16814159292035399</v>
      </c>
      <c r="K184" s="68">
        <v>6.1946902654867256E-2</v>
      </c>
      <c r="L184" s="68">
        <v>0.15929203539823009</v>
      </c>
      <c r="M184" s="191">
        <v>7.0796460176991149E-2</v>
      </c>
      <c r="N184" s="195">
        <v>0.31061946902654869</v>
      </c>
    </row>
    <row r="185" spans="1:14" x14ac:dyDescent="0.25">
      <c r="A185" s="203" t="s">
        <v>95</v>
      </c>
      <c r="B185" s="209">
        <v>631</v>
      </c>
      <c r="C185" s="210">
        <v>404</v>
      </c>
      <c r="D185" s="210">
        <v>416</v>
      </c>
      <c r="E185" s="210">
        <v>303</v>
      </c>
      <c r="F185" s="211">
        <v>462</v>
      </c>
      <c r="G185" s="212">
        <v>2216</v>
      </c>
      <c r="I185" s="199">
        <v>0.28474729241877256</v>
      </c>
      <c r="J185" s="200">
        <v>0.18231046931407943</v>
      </c>
      <c r="K185" s="200">
        <v>0.18772563176895307</v>
      </c>
      <c r="L185" s="200">
        <v>0.13673285198555957</v>
      </c>
      <c r="M185" s="201">
        <v>0.20848375451263537</v>
      </c>
      <c r="N185" s="202">
        <v>0.4603790613718412</v>
      </c>
    </row>
    <row r="186" spans="1:14" s="64" customFormat="1" x14ac:dyDescent="0.25">
      <c r="A186" s="79"/>
      <c r="B186" s="223"/>
      <c r="C186" s="223"/>
      <c r="D186" s="223"/>
      <c r="E186" s="223"/>
      <c r="F186" s="223"/>
      <c r="G186" s="223"/>
      <c r="I186" s="90"/>
      <c r="J186" s="90"/>
      <c r="K186" s="90"/>
      <c r="L186" s="90"/>
      <c r="M186" s="90"/>
      <c r="N186" s="90"/>
    </row>
    <row r="187" spans="1:14" s="64" customFormat="1" x14ac:dyDescent="0.25">
      <c r="A187" s="79"/>
      <c r="B187" s="223"/>
      <c r="C187" s="223"/>
      <c r="D187" s="223"/>
      <c r="E187" s="223"/>
      <c r="F187" s="223"/>
      <c r="G187" s="223"/>
      <c r="I187" s="90"/>
      <c r="J187" s="90"/>
      <c r="K187" s="90"/>
      <c r="L187" s="90"/>
      <c r="M187" s="90"/>
      <c r="N187" s="90"/>
    </row>
    <row r="188" spans="1:14" ht="21" x14ac:dyDescent="0.25">
      <c r="A188" s="58" t="s">
        <v>331</v>
      </c>
      <c r="G188" s="64"/>
    </row>
    <row r="190" spans="1:14" ht="15.75" x14ac:dyDescent="0.25">
      <c r="A190" s="66" t="s">
        <v>302</v>
      </c>
    </row>
    <row r="191" spans="1:14" ht="24" x14ac:dyDescent="0.25">
      <c r="A191" s="338" t="s">
        <v>64</v>
      </c>
      <c r="B191" s="319" t="s">
        <v>45</v>
      </c>
      <c r="C191" s="319" t="s">
        <v>83</v>
      </c>
      <c r="D191" s="319" t="s">
        <v>88</v>
      </c>
      <c r="E191" s="319" t="s">
        <v>92</v>
      </c>
      <c r="F191" s="319" t="s">
        <v>89</v>
      </c>
      <c r="G191" s="319" t="s">
        <v>93</v>
      </c>
      <c r="H191" s="319" t="s">
        <v>91</v>
      </c>
      <c r="I191" s="319" t="s">
        <v>90</v>
      </c>
      <c r="J191" s="333" t="s">
        <v>94</v>
      </c>
      <c r="K191" s="334" t="s">
        <v>42</v>
      </c>
    </row>
    <row r="192" spans="1:14" x14ac:dyDescent="0.25">
      <c r="A192" s="44" t="s">
        <v>298</v>
      </c>
      <c r="B192" s="68">
        <v>0.6428571428571429</v>
      </c>
      <c r="C192" s="68">
        <v>1</v>
      </c>
      <c r="D192" s="68">
        <v>0.8928571428571429</v>
      </c>
      <c r="E192" s="68">
        <v>0.67708333333333337</v>
      </c>
      <c r="F192" s="68">
        <v>0.61111111111111116</v>
      </c>
      <c r="G192" s="68">
        <v>0.55000000000000004</v>
      </c>
      <c r="H192" s="68">
        <v>0.375</v>
      </c>
      <c r="I192" s="68">
        <v>0.58823529411764708</v>
      </c>
      <c r="J192" s="191">
        <v>0.38461538461538464</v>
      </c>
      <c r="K192" s="195">
        <v>0.6484375</v>
      </c>
    </row>
    <row r="193" spans="1:11" x14ac:dyDescent="0.25">
      <c r="A193" s="44" t="s">
        <v>296</v>
      </c>
      <c r="B193" s="68">
        <v>0.83333333333333337</v>
      </c>
      <c r="C193" s="68">
        <v>0.83333333333333337</v>
      </c>
      <c r="D193" s="68">
        <v>0.7142857142857143</v>
      </c>
      <c r="E193" s="68">
        <v>0.76041666666666663</v>
      </c>
      <c r="F193" s="68">
        <v>0.88888888888888884</v>
      </c>
      <c r="G193" s="68">
        <v>0.7</v>
      </c>
      <c r="H193" s="68">
        <v>0.625</v>
      </c>
      <c r="I193" s="68">
        <v>0.82352941176470584</v>
      </c>
      <c r="J193" s="191">
        <v>0.69230769230769229</v>
      </c>
      <c r="K193" s="195">
        <v>0.765625</v>
      </c>
    </row>
    <row r="194" spans="1:11" x14ac:dyDescent="0.25">
      <c r="A194" s="44" t="s">
        <v>295</v>
      </c>
      <c r="B194" s="68">
        <v>0.66666666666666663</v>
      </c>
      <c r="C194" s="68">
        <v>0.66666666666666663</v>
      </c>
      <c r="D194" s="68">
        <v>0.7857142857142857</v>
      </c>
      <c r="E194" s="68">
        <v>0.72916666666666663</v>
      </c>
      <c r="F194" s="68">
        <v>0.94444444444444442</v>
      </c>
      <c r="G194" s="68">
        <v>0.8</v>
      </c>
      <c r="H194" s="68">
        <v>0.75</v>
      </c>
      <c r="I194" s="68">
        <v>0.76470588235294112</v>
      </c>
      <c r="J194" s="191">
        <v>0.69230769230769229</v>
      </c>
      <c r="K194" s="195">
        <v>0.74609375</v>
      </c>
    </row>
    <row r="195" spans="1:11" x14ac:dyDescent="0.25">
      <c r="A195" s="44" t="s">
        <v>300</v>
      </c>
      <c r="B195" s="68">
        <v>0.30952380952380953</v>
      </c>
      <c r="C195" s="68">
        <v>0.66666666666666663</v>
      </c>
      <c r="D195" s="68">
        <v>0.6428571428571429</v>
      </c>
      <c r="E195" s="68">
        <v>0.47916666666666669</v>
      </c>
      <c r="F195" s="68">
        <v>0.5</v>
      </c>
      <c r="G195" s="68">
        <v>0.35</v>
      </c>
      <c r="H195" s="68">
        <v>0.3125</v>
      </c>
      <c r="I195" s="68">
        <v>0.35294117647058826</v>
      </c>
      <c r="J195" s="191">
        <v>0.38461538461538464</v>
      </c>
      <c r="K195" s="195">
        <v>0.44140625</v>
      </c>
    </row>
    <row r="196" spans="1:11" x14ac:dyDescent="0.25">
      <c r="A196" s="44" t="s">
        <v>73</v>
      </c>
      <c r="B196" s="68">
        <v>0.83333333333333337</v>
      </c>
      <c r="C196" s="68">
        <v>0.66666666666666663</v>
      </c>
      <c r="D196" s="68">
        <v>0.7857142857142857</v>
      </c>
      <c r="E196" s="68">
        <v>0.8125</v>
      </c>
      <c r="F196" s="68">
        <v>0.94444444444444442</v>
      </c>
      <c r="G196" s="68">
        <v>0.9</v>
      </c>
      <c r="H196" s="68">
        <v>0.875</v>
      </c>
      <c r="I196" s="68">
        <v>0.88235294117647056</v>
      </c>
      <c r="J196" s="191">
        <v>0.84615384615384615</v>
      </c>
      <c r="K196" s="195">
        <v>0.8359375</v>
      </c>
    </row>
    <row r="197" spans="1:11" x14ac:dyDescent="0.25">
      <c r="A197" s="44" t="s">
        <v>299</v>
      </c>
      <c r="B197" s="68">
        <v>0.54761904761904767</v>
      </c>
      <c r="C197" s="68">
        <v>0.83333333333333337</v>
      </c>
      <c r="D197" s="68">
        <v>0.75</v>
      </c>
      <c r="E197" s="68">
        <v>0.57291666666666663</v>
      </c>
      <c r="F197" s="68">
        <v>0.27777777777777779</v>
      </c>
      <c r="G197" s="68">
        <v>0.1</v>
      </c>
      <c r="H197" s="68">
        <v>6.25E-2</v>
      </c>
      <c r="I197" s="68">
        <v>0.23529411764705882</v>
      </c>
      <c r="J197" s="191">
        <v>0.23076923076923078</v>
      </c>
      <c r="K197" s="195">
        <v>0.46484375</v>
      </c>
    </row>
    <row r="198" spans="1:11" x14ac:dyDescent="0.25">
      <c r="A198" s="44" t="s">
        <v>77</v>
      </c>
      <c r="B198" s="68">
        <v>0.23809523809523808</v>
      </c>
      <c r="C198" s="68">
        <v>0.66666666666666663</v>
      </c>
      <c r="D198" s="68">
        <v>0.6428571428571429</v>
      </c>
      <c r="E198" s="68">
        <v>0.3125</v>
      </c>
      <c r="F198" s="68">
        <v>0.1111111111111111</v>
      </c>
      <c r="G198" s="68">
        <v>0.05</v>
      </c>
      <c r="H198" s="68"/>
      <c r="I198" s="68">
        <v>5.8823529411764705E-2</v>
      </c>
      <c r="J198" s="191">
        <v>0.23076923076923078</v>
      </c>
      <c r="K198" s="195">
        <v>0.26953125</v>
      </c>
    </row>
    <row r="199" spans="1:11" x14ac:dyDescent="0.25">
      <c r="A199" s="44" t="s">
        <v>78</v>
      </c>
      <c r="B199" s="68">
        <v>2.3809523809523808E-2</v>
      </c>
      <c r="C199" s="68">
        <v>1</v>
      </c>
      <c r="D199" s="68">
        <v>0.7142857142857143</v>
      </c>
      <c r="E199" s="68">
        <v>0.65625</v>
      </c>
      <c r="F199" s="68">
        <v>0.44444444444444442</v>
      </c>
      <c r="G199" s="68">
        <v>0.3</v>
      </c>
      <c r="H199" s="68">
        <v>0.1875</v>
      </c>
      <c r="I199" s="68">
        <v>0.11764705882352941</v>
      </c>
      <c r="J199" s="191">
        <v>0.15384615384615385</v>
      </c>
      <c r="K199" s="195">
        <v>0.43359375</v>
      </c>
    </row>
    <row r="200" spans="1:11" x14ac:dyDescent="0.25">
      <c r="A200" s="44" t="s">
        <v>301</v>
      </c>
      <c r="B200" s="68"/>
      <c r="C200" s="68">
        <v>0.5</v>
      </c>
      <c r="D200" s="68">
        <v>0.35714285714285715</v>
      </c>
      <c r="E200" s="68">
        <v>0.26041666666666669</v>
      </c>
      <c r="F200" s="68">
        <v>0.22222222222222221</v>
      </c>
      <c r="G200" s="68">
        <v>0.2</v>
      </c>
      <c r="H200" s="68">
        <v>0.1875</v>
      </c>
      <c r="I200" s="68"/>
      <c r="J200" s="191">
        <v>0.15384615384615385</v>
      </c>
      <c r="K200" s="195">
        <v>0.19921875</v>
      </c>
    </row>
    <row r="201" spans="1:11" x14ac:dyDescent="0.25">
      <c r="A201" s="44" t="s">
        <v>6</v>
      </c>
      <c r="B201" s="68">
        <v>0.23809523809523808</v>
      </c>
      <c r="C201" s="68">
        <v>0.5</v>
      </c>
      <c r="D201" s="68">
        <v>0.32142857142857145</v>
      </c>
      <c r="E201" s="68">
        <v>0.20833333333333334</v>
      </c>
      <c r="F201" s="68">
        <v>5.5555555555555552E-2</v>
      </c>
      <c r="G201" s="68">
        <v>0.2</v>
      </c>
      <c r="H201" s="68"/>
      <c r="I201" s="68">
        <v>0.11764705882352941</v>
      </c>
      <c r="J201" s="191">
        <v>0.15384615384615385</v>
      </c>
      <c r="K201" s="195">
        <v>0.19921875</v>
      </c>
    </row>
    <row r="202" spans="1:11" x14ac:dyDescent="0.25">
      <c r="A202" s="44" t="s">
        <v>297</v>
      </c>
      <c r="B202" s="70">
        <v>0.14285714285714285</v>
      </c>
      <c r="C202" s="70"/>
      <c r="D202" s="70">
        <v>7.1428571428571425E-2</v>
      </c>
      <c r="E202" s="70">
        <v>0.10416666666666667</v>
      </c>
      <c r="F202" s="70"/>
      <c r="G202" s="70">
        <v>0.1</v>
      </c>
      <c r="H202" s="70">
        <v>0.1875</v>
      </c>
      <c r="I202" s="70">
        <v>0.11764705882352941</v>
      </c>
      <c r="J202" s="192">
        <v>0.15384615384615385</v>
      </c>
      <c r="K202" s="198">
        <v>0.10546875</v>
      </c>
    </row>
    <row r="203" spans="1:11" x14ac:dyDescent="0.25">
      <c r="A203" s="213" t="s">
        <v>42</v>
      </c>
      <c r="B203" s="199">
        <v>0.44761904761904764</v>
      </c>
      <c r="C203" s="200">
        <v>0.73333333333333339</v>
      </c>
      <c r="D203" s="200">
        <v>0.6071428571428571</v>
      </c>
      <c r="E203" s="200">
        <v>0.50662878787878785</v>
      </c>
      <c r="F203" s="200">
        <v>0.5</v>
      </c>
      <c r="G203" s="200">
        <v>0.38636363636363635</v>
      </c>
      <c r="H203" s="200">
        <v>0.39583333333333331</v>
      </c>
      <c r="I203" s="200">
        <v>0.40588235294117647</v>
      </c>
      <c r="J203" s="201">
        <v>0.37062937062937062</v>
      </c>
      <c r="K203" s="202"/>
    </row>
    <row r="272" spans="2:7" x14ac:dyDescent="0.25">
      <c r="B272" s="64"/>
      <c r="C272" s="64"/>
      <c r="D272" s="64"/>
      <c r="E272" s="64"/>
      <c r="F272" s="64"/>
      <c r="G272" s="64"/>
    </row>
  </sheetData>
  <mergeCells count="1">
    <mergeCell ref="D2:D3"/>
  </mergeCells>
  <hyperlinks>
    <hyperlink ref="D3" location="Indice!A1" display="VUELTA A INDICE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I2" sqref="I2:I3"/>
    </sheetView>
  </sheetViews>
  <sheetFormatPr baseColWidth="10" defaultRowHeight="15" x14ac:dyDescent="0.25"/>
  <cols>
    <col min="1" max="1" width="33.7109375" customWidth="1"/>
    <col min="2" max="9" width="15.28515625" customWidth="1"/>
  </cols>
  <sheetData>
    <row r="1" spans="1:12" ht="15.75" thickBot="1" x14ac:dyDescent="0.3"/>
    <row r="2" spans="1:12" x14ac:dyDescent="0.25">
      <c r="A2" s="24"/>
      <c r="B2" s="22"/>
      <c r="C2" s="22"/>
      <c r="D2" s="22"/>
      <c r="E2" s="22"/>
      <c r="F2" s="23"/>
      <c r="G2" s="20"/>
      <c r="I2" s="370" t="s">
        <v>24</v>
      </c>
    </row>
    <row r="3" spans="1:12" ht="16.5" thickBot="1" x14ac:dyDescent="0.3">
      <c r="A3" s="28"/>
      <c r="B3" s="25"/>
      <c r="D3" s="26"/>
      <c r="E3" s="27"/>
      <c r="F3" s="27"/>
      <c r="G3" s="27"/>
      <c r="I3" s="371"/>
    </row>
    <row r="4" spans="1:12" s="261" customFormat="1" ht="15.75" x14ac:dyDescent="0.25">
      <c r="A4" s="66" t="s">
        <v>481</v>
      </c>
      <c r="B4" s="25"/>
      <c r="D4" s="26"/>
      <c r="E4" s="27"/>
      <c r="F4" s="27"/>
      <c r="G4" s="27"/>
    </row>
    <row r="5" spans="1:12" ht="15.75" thickBot="1" x14ac:dyDescent="0.3"/>
    <row r="6" spans="1:12" x14ac:dyDescent="0.25">
      <c r="A6" s="381" t="s">
        <v>43</v>
      </c>
      <c r="B6" s="383" t="s">
        <v>46</v>
      </c>
      <c r="C6" s="383" t="s">
        <v>476</v>
      </c>
      <c r="D6" s="383" t="s">
        <v>477</v>
      </c>
      <c r="E6" s="385" t="s">
        <v>7</v>
      </c>
      <c r="F6" s="158"/>
      <c r="G6" s="381" t="s">
        <v>46</v>
      </c>
      <c r="H6" s="383" t="s">
        <v>476</v>
      </c>
      <c r="I6" s="385" t="s">
        <v>477</v>
      </c>
      <c r="L6" s="21"/>
    </row>
    <row r="7" spans="1:12" ht="15.75" thickBot="1" x14ac:dyDescent="0.3">
      <c r="A7" s="382"/>
      <c r="B7" s="384"/>
      <c r="C7" s="384"/>
      <c r="D7" s="384"/>
      <c r="E7" s="386"/>
      <c r="F7" s="158"/>
      <c r="G7" s="382"/>
      <c r="H7" s="384"/>
      <c r="I7" s="386"/>
      <c r="L7" s="21"/>
    </row>
    <row r="8" spans="1:12" ht="15.75" thickBot="1" x14ac:dyDescent="0.3">
      <c r="A8" s="291" t="s">
        <v>45</v>
      </c>
      <c r="B8" s="292">
        <v>185076</v>
      </c>
      <c r="C8" s="292">
        <v>33396</v>
      </c>
      <c r="D8" s="292">
        <v>106092</v>
      </c>
      <c r="E8" s="293">
        <v>324564</v>
      </c>
      <c r="F8" s="158"/>
      <c r="G8" s="308">
        <f>B8/$E8</f>
        <v>0.57022960032535952</v>
      </c>
      <c r="H8" s="297">
        <f t="shared" ref="H8:I17" si="0">C8/$E8</f>
        <v>0.10289496062409879</v>
      </c>
      <c r="I8" s="309">
        <f t="shared" si="0"/>
        <v>0.32687543905054167</v>
      </c>
      <c r="L8" s="21"/>
    </row>
    <row r="9" spans="1:12" ht="15.75" thickBot="1" x14ac:dyDescent="0.3">
      <c r="A9" s="291" t="s">
        <v>94</v>
      </c>
      <c r="B9" s="292">
        <v>6358</v>
      </c>
      <c r="C9" s="292">
        <v>6858</v>
      </c>
      <c r="D9" s="292">
        <v>5144</v>
      </c>
      <c r="E9" s="293">
        <v>18360</v>
      </c>
      <c r="F9" s="158"/>
      <c r="G9" s="308">
        <f t="shared" ref="G9:G17" si="1">B9/$E9</f>
        <v>0.34629629629629627</v>
      </c>
      <c r="H9" s="297">
        <f t="shared" si="0"/>
        <v>0.37352941176470589</v>
      </c>
      <c r="I9" s="309">
        <f t="shared" si="0"/>
        <v>0.28017429193899784</v>
      </c>
      <c r="L9" s="21"/>
    </row>
    <row r="10" spans="1:12" ht="15.75" thickBot="1" x14ac:dyDescent="0.3">
      <c r="A10" s="291" t="s">
        <v>90</v>
      </c>
      <c r="B10" s="292">
        <v>5556</v>
      </c>
      <c r="C10" s="292">
        <v>7124</v>
      </c>
      <c r="D10" s="292">
        <v>5147</v>
      </c>
      <c r="E10" s="293">
        <v>17827</v>
      </c>
      <c r="F10" s="158"/>
      <c r="G10" s="308">
        <f t="shared" si="1"/>
        <v>0.31166208560049363</v>
      </c>
      <c r="H10" s="297">
        <f t="shared" si="0"/>
        <v>0.39961855612273517</v>
      </c>
      <c r="I10" s="309">
        <f t="shared" si="0"/>
        <v>0.2887193582767712</v>
      </c>
      <c r="L10" s="21"/>
    </row>
    <row r="11" spans="1:12" ht="15.75" thickBot="1" x14ac:dyDescent="0.3">
      <c r="A11" s="291" t="s">
        <v>91</v>
      </c>
      <c r="B11" s="292">
        <v>13228</v>
      </c>
      <c r="C11" s="292">
        <v>12235</v>
      </c>
      <c r="D11" s="292">
        <v>7191</v>
      </c>
      <c r="E11" s="293">
        <v>32654</v>
      </c>
      <c r="F11" s="158"/>
      <c r="G11" s="308">
        <f t="shared" si="1"/>
        <v>0.40509585349421207</v>
      </c>
      <c r="H11" s="297">
        <f t="shared" si="0"/>
        <v>0.37468610277454523</v>
      </c>
      <c r="I11" s="309">
        <f t="shared" si="0"/>
        <v>0.22021804373124274</v>
      </c>
      <c r="L11" s="21"/>
    </row>
    <row r="12" spans="1:12" ht="15.75" thickBot="1" x14ac:dyDescent="0.3">
      <c r="A12" s="291" t="s">
        <v>93</v>
      </c>
      <c r="B12" s="292">
        <v>25879</v>
      </c>
      <c r="C12" s="292">
        <v>17211</v>
      </c>
      <c r="D12" s="292">
        <v>44106</v>
      </c>
      <c r="E12" s="293">
        <v>87196</v>
      </c>
      <c r="F12" s="158"/>
      <c r="G12" s="308">
        <f t="shared" si="1"/>
        <v>0.29679113720812883</v>
      </c>
      <c r="H12" s="297">
        <f t="shared" si="0"/>
        <v>0.19738290747281986</v>
      </c>
      <c r="I12" s="309">
        <f t="shared" si="0"/>
        <v>0.50582595531905128</v>
      </c>
      <c r="L12" s="21"/>
    </row>
    <row r="13" spans="1:12" ht="15.75" thickBot="1" x14ac:dyDescent="0.3">
      <c r="A13" s="291" t="s">
        <v>89</v>
      </c>
      <c r="B13" s="292">
        <v>49822</v>
      </c>
      <c r="C13" s="292">
        <v>29641</v>
      </c>
      <c r="D13" s="292">
        <v>46545</v>
      </c>
      <c r="E13" s="293">
        <v>126008</v>
      </c>
      <c r="F13" s="158"/>
      <c r="G13" s="308">
        <f t="shared" si="1"/>
        <v>0.39538759443844834</v>
      </c>
      <c r="H13" s="297">
        <f t="shared" si="0"/>
        <v>0.23523109643832138</v>
      </c>
      <c r="I13" s="309">
        <f t="shared" si="0"/>
        <v>0.36938130912323025</v>
      </c>
      <c r="L13" s="21"/>
    </row>
    <row r="14" spans="1:12" ht="15.75" thickBot="1" x14ac:dyDescent="0.3">
      <c r="A14" s="291" t="s">
        <v>92</v>
      </c>
      <c r="B14" s="292">
        <v>78625</v>
      </c>
      <c r="C14" s="292">
        <v>29160</v>
      </c>
      <c r="D14" s="292">
        <v>58555</v>
      </c>
      <c r="E14" s="293">
        <v>166340</v>
      </c>
      <c r="F14" s="158"/>
      <c r="G14" s="308">
        <f t="shared" si="1"/>
        <v>0.47267644583383434</v>
      </c>
      <c r="H14" s="297">
        <f t="shared" si="0"/>
        <v>0.17530359504629073</v>
      </c>
      <c r="I14" s="309">
        <f t="shared" si="0"/>
        <v>0.35201995911987494</v>
      </c>
      <c r="L14" s="21"/>
    </row>
    <row r="15" spans="1:12" ht="15.75" thickBot="1" x14ac:dyDescent="0.3">
      <c r="A15" s="291" t="s">
        <v>88</v>
      </c>
      <c r="B15" s="292">
        <v>71889</v>
      </c>
      <c r="C15" s="292">
        <v>32674</v>
      </c>
      <c r="D15" s="292">
        <v>72922</v>
      </c>
      <c r="E15" s="293">
        <v>177485</v>
      </c>
      <c r="F15" s="158"/>
      <c r="G15" s="308">
        <f t="shared" si="1"/>
        <v>0.40504267966307012</v>
      </c>
      <c r="H15" s="297">
        <f t="shared" si="0"/>
        <v>0.18409443051525481</v>
      </c>
      <c r="I15" s="309">
        <f t="shared" si="0"/>
        <v>0.41086288982167507</v>
      </c>
      <c r="L15" s="21"/>
    </row>
    <row r="16" spans="1:12" ht="15.75" thickBot="1" x14ac:dyDescent="0.3">
      <c r="A16" s="291" t="s">
        <v>83</v>
      </c>
      <c r="B16" s="292">
        <v>105433</v>
      </c>
      <c r="C16" s="292">
        <v>32022</v>
      </c>
      <c r="D16" s="292">
        <v>70905</v>
      </c>
      <c r="E16" s="293">
        <v>208360</v>
      </c>
      <c r="F16" s="158"/>
      <c r="G16" s="308">
        <f t="shared" si="1"/>
        <v>0.50601363025532731</v>
      </c>
      <c r="H16" s="297">
        <f t="shared" si="0"/>
        <v>0.15368592820119026</v>
      </c>
      <c r="I16" s="309">
        <f t="shared" si="0"/>
        <v>0.34030044154348243</v>
      </c>
      <c r="L16" s="21"/>
    </row>
    <row r="17" spans="1:14" ht="15.75" thickBot="1" x14ac:dyDescent="0.3">
      <c r="A17" s="294" t="s">
        <v>95</v>
      </c>
      <c r="B17" s="295">
        <v>541866</v>
      </c>
      <c r="C17" s="295">
        <v>200321</v>
      </c>
      <c r="D17" s="295">
        <v>416607</v>
      </c>
      <c r="E17" s="296">
        <v>1158794</v>
      </c>
      <c r="F17" s="158"/>
      <c r="G17" s="310">
        <f t="shared" si="1"/>
        <v>0.46761201732145663</v>
      </c>
      <c r="H17" s="298">
        <f t="shared" si="0"/>
        <v>0.17287024268334147</v>
      </c>
      <c r="I17" s="311">
        <f t="shared" si="0"/>
        <v>0.35951773999520192</v>
      </c>
    </row>
    <row r="19" spans="1:14" s="261" customFormat="1" x14ac:dyDescent="0.25"/>
    <row r="20" spans="1:14" ht="15.75" x14ac:dyDescent="0.25">
      <c r="A20" s="66" t="s">
        <v>480</v>
      </c>
      <c r="N20" s="25"/>
    </row>
    <row r="21" spans="1:14" ht="15.75" thickBot="1" x14ac:dyDescent="0.3"/>
    <row r="22" spans="1:14" ht="36.75" thickBot="1" x14ac:dyDescent="0.3">
      <c r="A22" s="285" t="s">
        <v>43</v>
      </c>
      <c r="B22" s="124" t="s">
        <v>473</v>
      </c>
      <c r="C22" s="124" t="s">
        <v>474</v>
      </c>
      <c r="D22" s="125" t="s">
        <v>475</v>
      </c>
    </row>
    <row r="23" spans="1:14" ht="15.75" thickBot="1" x14ac:dyDescent="0.3">
      <c r="A23" s="286" t="s">
        <v>45</v>
      </c>
      <c r="B23" s="287">
        <v>324564</v>
      </c>
      <c r="C23" s="288">
        <v>8435991</v>
      </c>
      <c r="D23" s="289">
        <v>3.85E-2</v>
      </c>
    </row>
    <row r="24" spans="1:14" ht="15.75" thickBot="1" x14ac:dyDescent="0.3">
      <c r="A24" s="286" t="s">
        <v>94</v>
      </c>
      <c r="B24" s="287">
        <v>18360</v>
      </c>
      <c r="C24" s="288">
        <v>932331</v>
      </c>
      <c r="D24" s="289">
        <v>1.9699999999999999E-2</v>
      </c>
    </row>
    <row r="25" spans="1:14" ht="15.75" thickBot="1" x14ac:dyDescent="0.3">
      <c r="A25" s="286" t="s">
        <v>90</v>
      </c>
      <c r="B25" s="287">
        <v>17827</v>
      </c>
      <c r="C25" s="288">
        <v>1204182</v>
      </c>
      <c r="D25" s="289">
        <v>1.4800000000000001E-2</v>
      </c>
    </row>
    <row r="26" spans="1:14" ht="15.75" thickBot="1" x14ac:dyDescent="0.3">
      <c r="A26" s="286" t="s">
        <v>91</v>
      </c>
      <c r="B26" s="287">
        <v>32654</v>
      </c>
      <c r="C26" s="288">
        <v>2526479</v>
      </c>
      <c r="D26" s="289">
        <v>1.29E-2</v>
      </c>
    </row>
    <row r="27" spans="1:14" ht="15.75" thickBot="1" x14ac:dyDescent="0.3">
      <c r="A27" s="286" t="s">
        <v>93</v>
      </c>
      <c r="B27" s="287">
        <v>87196</v>
      </c>
      <c r="C27" s="288">
        <v>4262649</v>
      </c>
      <c r="D27" s="289">
        <v>2.0500000000000001E-2</v>
      </c>
    </row>
    <row r="28" spans="1:14" ht="15.75" thickBot="1" x14ac:dyDescent="0.3">
      <c r="A28" s="286" t="s">
        <v>89</v>
      </c>
      <c r="B28" s="287">
        <v>126008</v>
      </c>
      <c r="C28" s="288">
        <v>9382759</v>
      </c>
      <c r="D28" s="289">
        <v>1.34E-2</v>
      </c>
    </row>
    <row r="29" spans="1:14" ht="15.75" thickBot="1" x14ac:dyDescent="0.3">
      <c r="A29" s="286" t="s">
        <v>92</v>
      </c>
      <c r="B29" s="287">
        <v>166340</v>
      </c>
      <c r="C29" s="288">
        <v>10712112</v>
      </c>
      <c r="D29" s="289">
        <v>1.55E-2</v>
      </c>
    </row>
    <row r="30" spans="1:14" ht="15.75" thickBot="1" x14ac:dyDescent="0.3">
      <c r="A30" s="286" t="s">
        <v>88</v>
      </c>
      <c r="B30" s="287">
        <v>177485</v>
      </c>
      <c r="C30" s="288">
        <v>11880117</v>
      </c>
      <c r="D30" s="289">
        <v>1.49E-2</v>
      </c>
    </row>
    <row r="31" spans="1:14" ht="15.75" thickBot="1" x14ac:dyDescent="0.3">
      <c r="A31" s="286" t="s">
        <v>83</v>
      </c>
      <c r="B31" s="287">
        <v>208360</v>
      </c>
      <c r="C31" s="288">
        <v>8652758</v>
      </c>
      <c r="D31" s="289">
        <v>2.41E-2</v>
      </c>
    </row>
    <row r="32" spans="1:14" ht="15.75" thickBot="1" x14ac:dyDescent="0.3">
      <c r="A32" s="140" t="s">
        <v>42</v>
      </c>
      <c r="B32" s="141">
        <v>1158794</v>
      </c>
      <c r="C32" s="141">
        <v>57989377</v>
      </c>
      <c r="D32" s="290">
        <v>0.02</v>
      </c>
    </row>
    <row r="33" spans="1:8" s="261" customFormat="1" x14ac:dyDescent="0.25">
      <c r="A33" s="312"/>
      <c r="B33" s="299"/>
      <c r="C33" s="299"/>
      <c r="D33" s="313"/>
    </row>
    <row r="34" spans="1:8" x14ac:dyDescent="0.25">
      <c r="B34" s="29"/>
      <c r="C34" s="29"/>
      <c r="D34" s="29"/>
      <c r="E34" s="29"/>
      <c r="F34" s="29"/>
    </row>
    <row r="35" spans="1:8" ht="15.75" x14ac:dyDescent="0.25">
      <c r="A35" s="66" t="s">
        <v>16</v>
      </c>
    </row>
    <row r="36" spans="1:8" ht="15.75" thickBot="1" x14ac:dyDescent="0.3"/>
    <row r="37" spans="1:8" ht="15.75" thickBot="1" x14ac:dyDescent="0.3">
      <c r="A37" s="124" t="s">
        <v>482</v>
      </c>
      <c r="B37" s="124">
        <v>2009</v>
      </c>
      <c r="C37" s="124">
        <v>2011</v>
      </c>
      <c r="D37" s="124">
        <v>2013</v>
      </c>
      <c r="E37" s="124">
        <v>2015</v>
      </c>
      <c r="F37" s="124">
        <v>2017</v>
      </c>
      <c r="G37" s="300">
        <v>2020</v>
      </c>
      <c r="H37" s="32"/>
    </row>
    <row r="38" spans="1:8" x14ac:dyDescent="0.25">
      <c r="A38" s="37" t="s">
        <v>47</v>
      </c>
      <c r="B38" s="33">
        <v>469545</v>
      </c>
      <c r="C38" s="34">
        <v>375923</v>
      </c>
      <c r="D38" s="34">
        <v>371560.94339999999</v>
      </c>
      <c r="E38" s="34">
        <v>471070</v>
      </c>
      <c r="F38" s="34">
        <v>612290</v>
      </c>
      <c r="G38" s="34">
        <v>541866</v>
      </c>
      <c r="H38" s="30"/>
    </row>
    <row r="39" spans="1:8" x14ac:dyDescent="0.25">
      <c r="A39" s="37" t="s">
        <v>48</v>
      </c>
      <c r="B39" s="33">
        <v>220416</v>
      </c>
      <c r="C39" s="34">
        <v>212460</v>
      </c>
      <c r="D39" s="34">
        <v>183638.94</v>
      </c>
      <c r="E39" s="34">
        <v>169823</v>
      </c>
      <c r="F39" s="34">
        <v>156819</v>
      </c>
      <c r="G39" s="34">
        <v>200321</v>
      </c>
    </row>
    <row r="40" spans="1:8" x14ac:dyDescent="0.25">
      <c r="A40" s="37" t="s">
        <v>49</v>
      </c>
      <c r="B40" s="35">
        <v>261831</v>
      </c>
      <c r="C40" s="34">
        <v>270942</v>
      </c>
      <c r="D40" s="34">
        <v>257947.63</v>
      </c>
      <c r="E40" s="34">
        <v>302670</v>
      </c>
      <c r="F40" s="34">
        <v>350814</v>
      </c>
      <c r="G40" s="34">
        <v>416607</v>
      </c>
    </row>
    <row r="41" spans="1:8" ht="15.75" thickBot="1" x14ac:dyDescent="0.3">
      <c r="A41" s="140" t="s">
        <v>42</v>
      </c>
      <c r="B41" s="141">
        <v>951792</v>
      </c>
      <c r="C41" s="141">
        <v>859325</v>
      </c>
      <c r="D41" s="141">
        <v>813147.51339999994</v>
      </c>
      <c r="E41" s="141">
        <v>943563</v>
      </c>
      <c r="F41" s="141">
        <v>1119923</v>
      </c>
      <c r="G41" s="301">
        <v>1158794</v>
      </c>
    </row>
    <row r="42" spans="1:8" x14ac:dyDescent="0.25">
      <c r="B42" s="36"/>
      <c r="C42" s="36"/>
      <c r="D42" s="36"/>
      <c r="E42" s="36"/>
      <c r="F42" s="36"/>
    </row>
    <row r="44" spans="1:8" ht="15.75" x14ac:dyDescent="0.25">
      <c r="A44" s="66" t="s">
        <v>50</v>
      </c>
    </row>
    <row r="45" spans="1:8" ht="15.75" thickBot="1" x14ac:dyDescent="0.3"/>
    <row r="46" spans="1:8" ht="15.75" thickBot="1" x14ac:dyDescent="0.3">
      <c r="A46" s="124" t="s">
        <v>8</v>
      </c>
      <c r="B46" s="124">
        <v>2009</v>
      </c>
      <c r="C46" s="124">
        <v>2011</v>
      </c>
      <c r="D46" s="124">
        <v>2013</v>
      </c>
      <c r="E46" s="124">
        <v>2015</v>
      </c>
      <c r="F46" s="124">
        <v>2017</v>
      </c>
      <c r="G46" s="300">
        <v>2020</v>
      </c>
    </row>
    <row r="47" spans="1:8" x14ac:dyDescent="0.25">
      <c r="A47" s="2" t="s">
        <v>1</v>
      </c>
      <c r="B47" s="3">
        <v>117</v>
      </c>
      <c r="C47" s="3">
        <v>91</v>
      </c>
      <c r="D47" s="3">
        <v>69</v>
      </c>
      <c r="E47" s="3">
        <v>152</v>
      </c>
      <c r="F47" s="3">
        <v>113</v>
      </c>
      <c r="G47" s="3">
        <v>115</v>
      </c>
    </row>
    <row r="48" spans="1:8" x14ac:dyDescent="0.25">
      <c r="A48" s="2" t="s">
        <v>2</v>
      </c>
      <c r="B48" s="3">
        <v>108</v>
      </c>
      <c r="C48" s="3">
        <v>60</v>
      </c>
      <c r="D48" s="3">
        <v>62</v>
      </c>
      <c r="E48" s="3">
        <v>77</v>
      </c>
      <c r="F48" s="3">
        <v>92</v>
      </c>
      <c r="G48" s="3">
        <f>ROUND(F48*(1+$J$61),0)</f>
        <v>92</v>
      </c>
    </row>
    <row r="49" spans="1:9" x14ac:dyDescent="0.25">
      <c r="A49" s="2" t="s">
        <v>3</v>
      </c>
      <c r="B49" s="3">
        <v>232</v>
      </c>
      <c r="C49" s="3">
        <v>214</v>
      </c>
      <c r="D49" s="3">
        <v>230</v>
      </c>
      <c r="E49" s="3">
        <v>229</v>
      </c>
      <c r="F49" s="3">
        <v>381</v>
      </c>
      <c r="G49" s="3">
        <v>293</v>
      </c>
    </row>
    <row r="50" spans="1:9" x14ac:dyDescent="0.25">
      <c r="A50" s="2" t="s">
        <v>479</v>
      </c>
      <c r="B50" s="3">
        <v>13</v>
      </c>
      <c r="C50" s="3">
        <v>11</v>
      </c>
      <c r="D50" s="3">
        <v>11</v>
      </c>
      <c r="E50" s="3">
        <v>14</v>
      </c>
      <c r="F50" s="3">
        <v>26</v>
      </c>
      <c r="G50" s="3">
        <v>42</v>
      </c>
    </row>
    <row r="51" spans="1:9" x14ac:dyDescent="0.25">
      <c r="A51" s="2" t="s">
        <v>4</v>
      </c>
      <c r="B51" s="3">
        <v>220</v>
      </c>
      <c r="C51" s="3">
        <v>212</v>
      </c>
      <c r="D51" s="3">
        <v>184</v>
      </c>
      <c r="E51" s="3">
        <v>170</v>
      </c>
      <c r="F51" s="3">
        <v>157</v>
      </c>
      <c r="G51" s="3">
        <v>200</v>
      </c>
    </row>
    <row r="52" spans="1:9" x14ac:dyDescent="0.25">
      <c r="A52" s="2" t="s">
        <v>5</v>
      </c>
      <c r="B52" s="3">
        <v>262</v>
      </c>
      <c r="C52" s="3">
        <v>271</v>
      </c>
      <c r="D52" s="3">
        <v>258</v>
      </c>
      <c r="E52" s="3">
        <v>303</v>
      </c>
      <c r="F52" s="3">
        <v>351</v>
      </c>
      <c r="G52" s="3">
        <v>417</v>
      </c>
    </row>
    <row r="53" spans="1:9" ht="15.75" thickBot="1" x14ac:dyDescent="0.3">
      <c r="A53" s="140" t="s">
        <v>42</v>
      </c>
      <c r="B53" s="141">
        <v>952</v>
      </c>
      <c r="C53" s="141">
        <v>859</v>
      </c>
      <c r="D53" s="141">
        <v>813</v>
      </c>
      <c r="E53" s="141">
        <v>944</v>
      </c>
      <c r="F53" s="141">
        <v>1120</v>
      </c>
      <c r="G53" s="141">
        <v>1159</v>
      </c>
    </row>
    <row r="56" spans="1:9" ht="15.75" x14ac:dyDescent="0.25">
      <c r="A56" s="66" t="s">
        <v>51</v>
      </c>
      <c r="C56" s="31"/>
      <c r="D56" s="31"/>
      <c r="E56" s="31"/>
      <c r="F56" s="31"/>
    </row>
    <row r="57" spans="1:9" ht="15.75" thickBot="1" x14ac:dyDescent="0.3">
      <c r="A57" s="31"/>
      <c r="B57" s="31"/>
      <c r="C57" s="31"/>
      <c r="D57" s="31"/>
      <c r="E57" s="31"/>
      <c r="F57" s="31"/>
    </row>
    <row r="58" spans="1:9" ht="15.75" thickBot="1" x14ac:dyDescent="0.3">
      <c r="A58" s="124"/>
      <c r="B58" s="124">
        <v>2009</v>
      </c>
      <c r="C58" s="124">
        <v>2011</v>
      </c>
      <c r="D58" s="124">
        <v>2013</v>
      </c>
      <c r="E58" s="124">
        <v>2015</v>
      </c>
      <c r="F58" s="124">
        <v>2017</v>
      </c>
      <c r="G58" s="300">
        <v>2020</v>
      </c>
      <c r="H58" s="261"/>
    </row>
    <row r="59" spans="1:9" x14ac:dyDescent="0.25">
      <c r="A59" s="37" t="s">
        <v>9</v>
      </c>
      <c r="B59" s="306">
        <v>3.2199999999999999E-2</v>
      </c>
      <c r="C59" s="306">
        <v>3.0300000000000001E-2</v>
      </c>
      <c r="D59" s="306">
        <v>3.9100000000000003E-2</v>
      </c>
      <c r="E59" s="306">
        <v>4.0800000000000003E-2</v>
      </c>
      <c r="F59" s="306">
        <v>4.5999999999999999E-2</v>
      </c>
      <c r="G59" s="307">
        <v>3.85E-2</v>
      </c>
      <c r="H59" s="261"/>
      <c r="I59" s="261"/>
    </row>
    <row r="60" spans="1:9" x14ac:dyDescent="0.25">
      <c r="A60" s="37" t="s">
        <v>10</v>
      </c>
      <c r="B60" s="306">
        <v>2.1999999999999999E-2</v>
      </c>
      <c r="C60" s="306">
        <v>1.9099999999999999E-2</v>
      </c>
      <c r="D60" s="306">
        <v>2.3E-2</v>
      </c>
      <c r="E60" s="306">
        <v>3.3300000000000003E-2</v>
      </c>
      <c r="F60" s="306">
        <v>2.4E-2</v>
      </c>
      <c r="G60" s="307">
        <v>2.41E-2</v>
      </c>
      <c r="H60" s="261"/>
      <c r="I60" s="261"/>
    </row>
    <row r="61" spans="1:9" ht="30" x14ac:dyDescent="0.25">
      <c r="A61" s="37" t="s">
        <v>11</v>
      </c>
      <c r="B61" s="306">
        <v>1.6299999999999999E-2</v>
      </c>
      <c r="C61" s="306">
        <v>1.84E-2</v>
      </c>
      <c r="D61" s="306">
        <v>1.84E-2</v>
      </c>
      <c r="E61" s="306">
        <v>1.61E-2</v>
      </c>
      <c r="F61" s="306">
        <v>2.1000000000000001E-2</v>
      </c>
      <c r="G61" s="307">
        <v>1.49E-2</v>
      </c>
      <c r="H61" s="261"/>
      <c r="I61" s="261"/>
    </row>
    <row r="62" spans="1:9" x14ac:dyDescent="0.25">
      <c r="A62" s="37" t="s">
        <v>12</v>
      </c>
      <c r="B62" s="306">
        <v>1.55E-2</v>
      </c>
      <c r="C62" s="306">
        <v>1.7399999999999999E-2</v>
      </c>
      <c r="D62" s="306">
        <v>1.6899999999999998E-2</v>
      </c>
      <c r="E62" s="306">
        <v>1.8100000000000002E-2</v>
      </c>
      <c r="F62" s="306">
        <v>1.4999999999999999E-2</v>
      </c>
      <c r="G62" s="307">
        <v>1.55E-2</v>
      </c>
      <c r="H62" s="261"/>
      <c r="I62" s="261"/>
    </row>
    <row r="63" spans="1:9" x14ac:dyDescent="0.25">
      <c r="A63" s="37" t="s">
        <v>13</v>
      </c>
      <c r="B63" s="306">
        <v>1.6400000000000001E-2</v>
      </c>
      <c r="C63" s="306">
        <v>1.4999999999999999E-2</v>
      </c>
      <c r="D63" s="306">
        <v>1.55E-2</v>
      </c>
      <c r="E63" s="306">
        <v>1.5299999999999999E-2</v>
      </c>
      <c r="F63" s="306">
        <v>1.6E-2</v>
      </c>
      <c r="G63" s="307">
        <v>1.34E-2</v>
      </c>
      <c r="H63" s="261"/>
      <c r="I63" s="261"/>
    </row>
    <row r="64" spans="1:9" x14ac:dyDescent="0.25">
      <c r="A64" s="37" t="s">
        <v>14</v>
      </c>
      <c r="B64" s="306">
        <v>1.01E-2</v>
      </c>
      <c r="C64" s="306">
        <v>1.41E-2</v>
      </c>
      <c r="D64" s="306">
        <v>1.2500000000000001E-2</v>
      </c>
      <c r="E64" s="306">
        <v>1.3100000000000001E-2</v>
      </c>
      <c r="F64" s="306">
        <v>1.2E-2</v>
      </c>
      <c r="G64" s="307">
        <v>1.7224028593911658E-2</v>
      </c>
      <c r="H64" s="261"/>
      <c r="I64" s="261"/>
    </row>
    <row r="65" spans="1:9" x14ac:dyDescent="0.25">
      <c r="A65" s="37" t="s">
        <v>15</v>
      </c>
      <c r="B65" s="306">
        <v>1.23E-2</v>
      </c>
      <c r="C65" s="306">
        <v>1.17E-2</v>
      </c>
      <c r="D65" s="306">
        <v>1.6799999999999999E-2</v>
      </c>
      <c r="E65" s="306">
        <v>1.47E-2</v>
      </c>
      <c r="F65" s="306">
        <v>1.4E-2</v>
      </c>
      <c r="G65" s="307">
        <v>1.9699999999999999E-2</v>
      </c>
      <c r="H65" s="261"/>
      <c r="I65" s="261"/>
    </row>
    <row r="66" spans="1:9" ht="15.75" thickBot="1" x14ac:dyDescent="0.3">
      <c r="A66" s="140" t="s">
        <v>42</v>
      </c>
      <c r="B66" s="302">
        <v>1.7500000000000002E-2</v>
      </c>
      <c r="C66" s="302">
        <v>1.84E-2</v>
      </c>
      <c r="D66" s="302">
        <v>1.9699999999999999E-2</v>
      </c>
      <c r="E66" s="302">
        <v>2.1600000000000001E-2</v>
      </c>
      <c r="F66" s="302">
        <v>2.1999999999999999E-2</v>
      </c>
      <c r="G66" s="303">
        <v>0.02</v>
      </c>
      <c r="H66" s="261"/>
      <c r="I66" s="261"/>
    </row>
    <row r="67" spans="1:9" x14ac:dyDescent="0.25">
      <c r="H67" s="261"/>
    </row>
    <row r="69" spans="1:9" ht="15.75" x14ac:dyDescent="0.25">
      <c r="A69" s="66" t="s">
        <v>478</v>
      </c>
      <c r="C69" s="25"/>
    </row>
    <row r="70" spans="1:9" ht="15.75" thickBot="1" x14ac:dyDescent="0.3">
      <c r="A70" s="31"/>
      <c r="B70" s="31"/>
      <c r="C70" s="31"/>
      <c r="D70" s="31"/>
      <c r="E70" s="31"/>
      <c r="F70" s="31"/>
    </row>
    <row r="71" spans="1:9" ht="15.75" thickBot="1" x14ac:dyDescent="0.3">
      <c r="A71" s="124"/>
      <c r="B71" s="124">
        <v>2009</v>
      </c>
      <c r="C71" s="124">
        <v>2011</v>
      </c>
      <c r="D71" s="124">
        <v>2013</v>
      </c>
      <c r="E71" s="124">
        <v>2015</v>
      </c>
      <c r="F71" s="124">
        <v>2017</v>
      </c>
      <c r="G71" s="300">
        <v>2020</v>
      </c>
    </row>
    <row r="72" spans="1:9" x14ac:dyDescent="0.25">
      <c r="A72" s="37" t="s">
        <v>10</v>
      </c>
      <c r="B72" s="7">
        <v>23.61</v>
      </c>
      <c r="C72" s="7">
        <v>19.809999999999999</v>
      </c>
      <c r="D72" s="7">
        <v>19.260000000000002</v>
      </c>
      <c r="E72" s="7">
        <v>28.45</v>
      </c>
      <c r="F72" s="7">
        <v>27.83895934675472</v>
      </c>
      <c r="G72" s="7">
        <v>27.288613761733313</v>
      </c>
      <c r="I72" s="305"/>
    </row>
    <row r="73" spans="1:9" ht="30" x14ac:dyDescent="0.25">
      <c r="A73" s="37" t="s">
        <v>11</v>
      </c>
      <c r="B73" s="7">
        <v>15.5</v>
      </c>
      <c r="C73" s="7">
        <v>14.83</v>
      </c>
      <c r="D73" s="7">
        <v>13.31</v>
      </c>
      <c r="E73" s="7">
        <v>11.54</v>
      </c>
      <c r="F73" s="7">
        <v>17.127784264057588</v>
      </c>
      <c r="G73" s="7">
        <v>15.851885328041185</v>
      </c>
      <c r="I73" s="305"/>
    </row>
    <row r="74" spans="1:9" x14ac:dyDescent="0.25">
      <c r="A74" s="37" t="s">
        <v>12</v>
      </c>
      <c r="B74" s="7">
        <v>15.11</v>
      </c>
      <c r="C74" s="7">
        <v>13.84</v>
      </c>
      <c r="D74" s="7">
        <v>12.39</v>
      </c>
      <c r="E74" s="7">
        <v>14.76</v>
      </c>
      <c r="F74" s="7">
        <v>14.955016889015289</v>
      </c>
      <c r="G74" s="7">
        <v>16.58444732982322</v>
      </c>
      <c r="I74" s="305"/>
    </row>
    <row r="75" spans="1:9" x14ac:dyDescent="0.25">
      <c r="A75" s="37" t="s">
        <v>13</v>
      </c>
      <c r="B75" s="7">
        <v>14.87</v>
      </c>
      <c r="C75" s="7">
        <v>12.51</v>
      </c>
      <c r="D75" s="7">
        <v>11.89</v>
      </c>
      <c r="E75" s="7">
        <v>11.59</v>
      </c>
      <c r="F75" s="7">
        <v>14.66812577264376</v>
      </c>
      <c r="G75" s="7">
        <v>14.651004419555337</v>
      </c>
      <c r="I75" s="305"/>
    </row>
    <row r="76" spans="1:9" x14ac:dyDescent="0.25">
      <c r="A76" s="37" t="s">
        <v>14</v>
      </c>
      <c r="B76" s="7">
        <v>12.41</v>
      </c>
      <c r="C76" s="7">
        <v>13.21</v>
      </c>
      <c r="D76" s="7">
        <v>11.44</v>
      </c>
      <c r="E76" s="7">
        <v>10.130000000000001</v>
      </c>
      <c r="F76" s="7">
        <v>9.4118525941695168</v>
      </c>
      <c r="G76" s="7">
        <v>16.96874726923301</v>
      </c>
    </row>
    <row r="77" spans="1:9" x14ac:dyDescent="0.25">
      <c r="A77" s="37" t="s">
        <v>15</v>
      </c>
      <c r="B77" s="7">
        <v>19.079999999999998</v>
      </c>
      <c r="C77" s="7">
        <v>16.63</v>
      </c>
      <c r="D77" s="7">
        <v>15.68</v>
      </c>
      <c r="E77" s="7">
        <v>15.01</v>
      </c>
      <c r="F77" s="7">
        <v>15.606081362508597</v>
      </c>
      <c r="G77" s="7">
        <v>25.513678166350292</v>
      </c>
    </row>
    <row r="78" spans="1:9" ht="15.75" thickBot="1" x14ac:dyDescent="0.3">
      <c r="A78" s="140" t="s">
        <v>42</v>
      </c>
      <c r="B78" s="304">
        <v>16.11</v>
      </c>
      <c r="C78" s="304">
        <v>14.74</v>
      </c>
      <c r="D78" s="304">
        <v>13.53</v>
      </c>
      <c r="E78" s="304">
        <v>14.67</v>
      </c>
      <c r="F78" s="304">
        <v>16.559999999999999</v>
      </c>
      <c r="G78" s="304">
        <v>18.019649135357948</v>
      </c>
    </row>
  </sheetData>
  <mergeCells count="9">
    <mergeCell ref="I2:I3"/>
    <mergeCell ref="G6:G7"/>
    <mergeCell ref="H6:H7"/>
    <mergeCell ref="I6:I7"/>
    <mergeCell ref="A6:A7"/>
    <mergeCell ref="B6:B7"/>
    <mergeCell ref="C6:C7"/>
    <mergeCell ref="D6:D7"/>
    <mergeCell ref="E6:E7"/>
  </mergeCells>
  <hyperlinks>
    <hyperlink ref="I3" location="Indice!A1" display="VUELTA A I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activeCell="H12" sqref="H12"/>
    </sheetView>
  </sheetViews>
  <sheetFormatPr baseColWidth="10" defaultRowHeight="15" x14ac:dyDescent="0.25"/>
  <cols>
    <col min="1" max="1" width="33.7109375" customWidth="1"/>
    <col min="2" max="12" width="14.42578125" customWidth="1"/>
  </cols>
  <sheetData>
    <row r="1" spans="1:9" ht="15.75" thickBot="1" x14ac:dyDescent="0.3"/>
    <row r="2" spans="1:9" x14ac:dyDescent="0.25">
      <c r="I2" s="370" t="s">
        <v>24</v>
      </c>
    </row>
    <row r="3" spans="1:9" ht="15.75" thickBot="1" x14ac:dyDescent="0.3">
      <c r="A3" s="1"/>
      <c r="I3" s="371"/>
    </row>
    <row r="5" spans="1:9" ht="15.75" x14ac:dyDescent="0.25">
      <c r="A5" s="66" t="s">
        <v>272</v>
      </c>
      <c r="C5" s="25"/>
    </row>
    <row r="6" spans="1:9" ht="15.75" thickBot="1" x14ac:dyDescent="0.3"/>
    <row r="7" spans="1:9" ht="30" customHeight="1" x14ac:dyDescent="0.25">
      <c r="A7" s="157" t="s">
        <v>43</v>
      </c>
      <c r="B7" s="172" t="s">
        <v>270</v>
      </c>
      <c r="C7" s="172" t="s">
        <v>20</v>
      </c>
      <c r="D7" s="172" t="s">
        <v>271</v>
      </c>
      <c r="E7" s="171" t="s">
        <v>19</v>
      </c>
      <c r="F7" s="158"/>
      <c r="H7" s="64"/>
      <c r="I7" s="64"/>
    </row>
    <row r="8" spans="1:9" ht="15.75" thickBot="1" x14ac:dyDescent="0.3">
      <c r="A8" s="159" t="s">
        <v>45</v>
      </c>
      <c r="B8" s="160">
        <v>56345</v>
      </c>
      <c r="C8" s="160">
        <v>2756</v>
      </c>
      <c r="D8" s="160">
        <v>14618</v>
      </c>
      <c r="E8" s="161">
        <v>2330</v>
      </c>
      <c r="F8" s="158"/>
      <c r="H8" s="64"/>
      <c r="I8" s="64"/>
    </row>
    <row r="9" spans="1:9" ht="15.75" thickBot="1" x14ac:dyDescent="0.3">
      <c r="A9" s="162" t="s">
        <v>83</v>
      </c>
      <c r="B9" s="163">
        <v>51346</v>
      </c>
      <c r="C9" s="163">
        <v>2963</v>
      </c>
      <c r="D9" s="163">
        <v>13526</v>
      </c>
      <c r="E9" s="164">
        <v>470</v>
      </c>
      <c r="F9" s="158"/>
      <c r="H9" s="64"/>
      <c r="I9" s="64"/>
    </row>
    <row r="10" spans="1:9" ht="15.75" thickBot="1" x14ac:dyDescent="0.3">
      <c r="A10" s="159" t="s">
        <v>88</v>
      </c>
      <c r="B10" s="160">
        <v>65801</v>
      </c>
      <c r="C10" s="160">
        <v>2098</v>
      </c>
      <c r="D10" s="160">
        <v>21397</v>
      </c>
      <c r="E10" s="161">
        <v>1708</v>
      </c>
      <c r="F10" s="158"/>
      <c r="H10" s="64"/>
      <c r="I10" s="64"/>
    </row>
    <row r="11" spans="1:9" ht="15.75" thickBot="1" x14ac:dyDescent="0.3">
      <c r="A11" s="162" t="s">
        <v>92</v>
      </c>
      <c r="B11" s="163">
        <v>78650</v>
      </c>
      <c r="C11" s="163">
        <v>3777</v>
      </c>
      <c r="D11" s="163">
        <v>24987</v>
      </c>
      <c r="E11" s="165">
        <v>2932</v>
      </c>
      <c r="F11" s="158"/>
      <c r="H11" s="64"/>
      <c r="I11" s="64"/>
    </row>
    <row r="12" spans="1:9" ht="15.75" thickBot="1" x14ac:dyDescent="0.3">
      <c r="A12" s="159" t="s">
        <v>89</v>
      </c>
      <c r="B12" s="160">
        <v>68357</v>
      </c>
      <c r="C12" s="160">
        <v>2754</v>
      </c>
      <c r="D12" s="160">
        <v>35182</v>
      </c>
      <c r="E12" s="161">
        <v>2411</v>
      </c>
      <c r="F12" s="158"/>
      <c r="H12" s="64"/>
      <c r="I12" s="64"/>
    </row>
    <row r="13" spans="1:9" ht="15.75" thickBot="1" x14ac:dyDescent="0.3">
      <c r="A13" s="162" t="s">
        <v>93</v>
      </c>
      <c r="B13" s="163">
        <v>35026</v>
      </c>
      <c r="C13" s="163">
        <v>1784</v>
      </c>
      <c r="D13" s="163">
        <v>17308</v>
      </c>
      <c r="E13" s="165">
        <v>1387</v>
      </c>
      <c r="F13" s="158"/>
      <c r="H13" s="64"/>
      <c r="I13" s="64"/>
    </row>
    <row r="14" spans="1:9" s="64" customFormat="1" ht="15.75" thickBot="1" x14ac:dyDescent="0.3">
      <c r="A14" s="159" t="s">
        <v>91</v>
      </c>
      <c r="B14" s="160">
        <v>19159</v>
      </c>
      <c r="C14" s="160">
        <v>1904</v>
      </c>
      <c r="D14" s="160">
        <v>9912</v>
      </c>
      <c r="E14" s="161">
        <v>1206</v>
      </c>
      <c r="F14" s="158"/>
    </row>
    <row r="15" spans="1:9" s="64" customFormat="1" ht="15.75" thickBot="1" x14ac:dyDescent="0.3">
      <c r="A15" s="162" t="s">
        <v>90</v>
      </c>
      <c r="B15" s="163">
        <v>7783</v>
      </c>
      <c r="C15" s="166">
        <v>292</v>
      </c>
      <c r="D15" s="163">
        <v>3450</v>
      </c>
      <c r="E15" s="164">
        <v>877</v>
      </c>
      <c r="F15" s="158"/>
    </row>
    <row r="16" spans="1:9" ht="15.75" thickBot="1" x14ac:dyDescent="0.3">
      <c r="A16" s="159" t="s">
        <v>94</v>
      </c>
      <c r="B16" s="160">
        <v>3816</v>
      </c>
      <c r="C16" s="167">
        <v>403</v>
      </c>
      <c r="D16" s="160">
        <v>3096</v>
      </c>
      <c r="E16" s="161">
        <v>1680</v>
      </c>
      <c r="F16" s="158"/>
      <c r="H16" s="64"/>
      <c r="I16" s="64"/>
    </row>
    <row r="17" spans="1:11" ht="15.75" thickBot="1" x14ac:dyDescent="0.3">
      <c r="A17" s="168" t="s">
        <v>42</v>
      </c>
      <c r="B17" s="169">
        <v>386283</v>
      </c>
      <c r="C17" s="169">
        <v>18731</v>
      </c>
      <c r="D17" s="169">
        <v>143475</v>
      </c>
      <c r="E17" s="170">
        <v>15000</v>
      </c>
      <c r="F17" s="158"/>
    </row>
    <row r="18" spans="1:11" s="64" customFormat="1" x14ac:dyDescent="0.25">
      <c r="A18" s="262" t="s">
        <v>14</v>
      </c>
      <c r="B18" s="260">
        <f>SUM(B13:B15)</f>
        <v>61968</v>
      </c>
      <c r="C18" s="260">
        <f>SUM(C13:C15)</f>
        <v>3980</v>
      </c>
      <c r="D18" s="260">
        <f>SUM(D13:D15)</f>
        <v>30670</v>
      </c>
      <c r="E18" s="260">
        <f>SUM(E13:E15)</f>
        <v>3470</v>
      </c>
      <c r="F18" s="158"/>
    </row>
    <row r="19" spans="1:11" ht="15.75" x14ac:dyDescent="0.25">
      <c r="A19" s="66" t="s">
        <v>273</v>
      </c>
      <c r="K19" s="66" t="s">
        <v>274</v>
      </c>
    </row>
    <row r="20" spans="1:11" ht="12.75" customHeight="1" x14ac:dyDescent="0.25"/>
    <row r="21" spans="1:11" ht="15.75" thickBot="1" x14ac:dyDescent="0.3">
      <c r="A21" s="173"/>
      <c r="B21" s="174">
        <v>2009</v>
      </c>
      <c r="C21" s="174">
        <v>2011</v>
      </c>
      <c r="D21" s="174">
        <v>2013</v>
      </c>
      <c r="E21" s="174">
        <v>2015</v>
      </c>
      <c r="F21" s="174">
        <v>2017</v>
      </c>
      <c r="G21" s="175">
        <v>2020</v>
      </c>
    </row>
    <row r="22" spans="1:11" ht="15.75" thickBot="1" x14ac:dyDescent="0.3">
      <c r="A22" s="176" t="s">
        <v>17</v>
      </c>
      <c r="B22" s="160">
        <v>336079</v>
      </c>
      <c r="C22" s="160">
        <v>344378</v>
      </c>
      <c r="D22" s="160">
        <v>332438</v>
      </c>
      <c r="E22" s="160">
        <v>357542</v>
      </c>
      <c r="F22" s="160">
        <v>368517</v>
      </c>
      <c r="G22" s="177">
        <v>386283</v>
      </c>
    </row>
    <row r="23" spans="1:11" ht="15.75" thickBot="1" x14ac:dyDescent="0.3">
      <c r="A23" s="178" t="s">
        <v>19</v>
      </c>
      <c r="B23" s="163">
        <v>16542</v>
      </c>
      <c r="C23" s="163">
        <v>18029</v>
      </c>
      <c r="D23" s="163">
        <v>17827</v>
      </c>
      <c r="E23" s="163">
        <v>20378</v>
      </c>
      <c r="F23" s="163">
        <v>16099</v>
      </c>
      <c r="G23" s="179">
        <v>18731</v>
      </c>
    </row>
    <row r="24" spans="1:11" ht="15.75" thickBot="1" x14ac:dyDescent="0.3">
      <c r="A24" s="176" t="s">
        <v>21</v>
      </c>
      <c r="B24" s="160" t="s">
        <v>18</v>
      </c>
      <c r="C24" s="160" t="s">
        <v>18</v>
      </c>
      <c r="D24" s="160" t="s">
        <v>18</v>
      </c>
      <c r="E24" s="160" t="s">
        <v>18</v>
      </c>
      <c r="F24" s="160">
        <v>138431</v>
      </c>
      <c r="G24" s="177">
        <v>143475</v>
      </c>
    </row>
    <row r="25" spans="1:11" x14ac:dyDescent="0.25">
      <c r="A25" s="180" t="s">
        <v>20</v>
      </c>
      <c r="B25" s="181" t="s">
        <v>18</v>
      </c>
      <c r="C25" s="181" t="s">
        <v>18</v>
      </c>
      <c r="D25" s="181" t="s">
        <v>18</v>
      </c>
      <c r="E25" s="181" t="s">
        <v>18</v>
      </c>
      <c r="F25" s="181">
        <v>20190</v>
      </c>
      <c r="G25" s="182">
        <v>15000</v>
      </c>
    </row>
    <row r="26" spans="1:11" s="31" customFormat="1" x14ac:dyDescent="0.25">
      <c r="A26" s="38"/>
      <c r="B26" s="39"/>
      <c r="C26" s="39"/>
      <c r="D26" s="39"/>
      <c r="E26" s="39"/>
      <c r="F26" s="29"/>
    </row>
    <row r="27" spans="1:11" s="31" customFormat="1" x14ac:dyDescent="0.25">
      <c r="A27" s="41"/>
      <c r="B27" s="42"/>
      <c r="C27" s="42"/>
      <c r="D27" s="42"/>
    </row>
    <row r="28" spans="1:11" ht="15.75" x14ac:dyDescent="0.25">
      <c r="A28" s="66" t="s">
        <v>275</v>
      </c>
    </row>
    <row r="29" spans="1:11" x14ac:dyDescent="0.25">
      <c r="A29" s="174"/>
      <c r="B29" s="174">
        <v>2007</v>
      </c>
      <c r="C29" s="174">
        <v>2009</v>
      </c>
      <c r="D29" s="174">
        <v>2011</v>
      </c>
      <c r="E29" s="174">
        <v>2013</v>
      </c>
      <c r="F29" s="174">
        <v>2015</v>
      </c>
      <c r="G29" s="174">
        <v>2017</v>
      </c>
      <c r="H29" s="183">
        <v>2020</v>
      </c>
    </row>
    <row r="30" spans="1:11" x14ac:dyDescent="0.25">
      <c r="A30" s="2" t="s">
        <v>0</v>
      </c>
      <c r="B30" s="4">
        <v>62</v>
      </c>
      <c r="C30" s="4">
        <v>62</v>
      </c>
      <c r="D30" s="4">
        <v>68</v>
      </c>
      <c r="E30" s="4">
        <v>68</v>
      </c>
      <c r="F30" s="4">
        <v>71</v>
      </c>
      <c r="G30" s="4">
        <v>76</v>
      </c>
      <c r="H30" s="4">
        <v>75</v>
      </c>
    </row>
    <row r="33" spans="1:17" s="261" customFormat="1" ht="15.75" x14ac:dyDescent="0.25">
      <c r="A33" s="66" t="s">
        <v>447</v>
      </c>
    </row>
    <row r="34" spans="1:17" s="261" customFormat="1" ht="24" x14ac:dyDescent="0.25">
      <c r="A34" s="319"/>
      <c r="B34" s="319" t="s">
        <v>45</v>
      </c>
      <c r="C34" s="319" t="s">
        <v>83</v>
      </c>
      <c r="D34" s="319" t="s">
        <v>88</v>
      </c>
      <c r="E34" s="319" t="s">
        <v>92</v>
      </c>
      <c r="F34" s="319" t="s">
        <v>89</v>
      </c>
      <c r="G34" s="319" t="s">
        <v>93</v>
      </c>
      <c r="H34" s="319" t="s">
        <v>91</v>
      </c>
      <c r="I34" s="319" t="s">
        <v>90</v>
      </c>
      <c r="J34" s="333" t="s">
        <v>94</v>
      </c>
      <c r="K34" s="334" t="s">
        <v>42</v>
      </c>
      <c r="L34" s="339" t="s">
        <v>428</v>
      </c>
    </row>
    <row r="35" spans="1:17" s="261" customFormat="1" x14ac:dyDescent="0.25">
      <c r="A35" s="44" t="s">
        <v>449</v>
      </c>
      <c r="B35" s="68">
        <v>0.79487179487179505</v>
      </c>
      <c r="C35" s="68">
        <v>1</v>
      </c>
      <c r="D35" s="68">
        <v>0.60714285714285698</v>
      </c>
      <c r="E35" s="68">
        <v>0.82222222222222197</v>
      </c>
      <c r="F35" s="68">
        <v>0.88888888888888895</v>
      </c>
      <c r="G35" s="68">
        <v>0.8</v>
      </c>
      <c r="H35" s="224">
        <v>0.73333333333333295</v>
      </c>
      <c r="I35" s="68">
        <v>0.5625</v>
      </c>
      <c r="J35" s="191">
        <v>0.61538461538461497</v>
      </c>
      <c r="K35" s="195">
        <v>0.76734693877550997</v>
      </c>
      <c r="L35" s="188">
        <v>188</v>
      </c>
      <c r="M35" s="278"/>
    </row>
    <row r="36" spans="1:17" s="261" customFormat="1" ht="24" x14ac:dyDescent="0.25">
      <c r="A36" s="44" t="s">
        <v>452</v>
      </c>
      <c r="B36" s="68">
        <v>0.66666666666666696</v>
      </c>
      <c r="C36" s="68">
        <v>1</v>
      </c>
      <c r="D36" s="68">
        <v>0.57142857142857095</v>
      </c>
      <c r="E36" s="68">
        <v>0.52222222222222203</v>
      </c>
      <c r="F36" s="68">
        <v>0.5</v>
      </c>
      <c r="G36" s="68">
        <v>0.4</v>
      </c>
      <c r="H36" s="274">
        <v>0.133333333333333</v>
      </c>
      <c r="I36" s="68">
        <v>0.1875</v>
      </c>
      <c r="J36" s="191">
        <v>0.38461538461538503</v>
      </c>
      <c r="K36" s="195">
        <v>0.49795918367346897</v>
      </c>
      <c r="L36" s="188">
        <v>122</v>
      </c>
      <c r="M36" s="53"/>
    </row>
    <row r="37" spans="1:17" s="261" customFormat="1" x14ac:dyDescent="0.25">
      <c r="A37" s="44" t="s">
        <v>450</v>
      </c>
      <c r="B37" s="68">
        <v>0.87179487179487203</v>
      </c>
      <c r="C37" s="68">
        <v>0.83333333333333304</v>
      </c>
      <c r="D37" s="68">
        <v>0.71428571428571397</v>
      </c>
      <c r="E37" s="68">
        <v>0.8</v>
      </c>
      <c r="F37" s="68">
        <v>0.77777777777777801</v>
      </c>
      <c r="G37" s="68">
        <v>0.7</v>
      </c>
      <c r="H37" s="274">
        <v>0.53333333333333299</v>
      </c>
      <c r="I37" s="68">
        <v>0.5</v>
      </c>
      <c r="J37" s="191">
        <v>0.69230769230769196</v>
      </c>
      <c r="K37" s="195">
        <v>0.75102040816326499</v>
      </c>
      <c r="L37" s="188">
        <v>184</v>
      </c>
      <c r="M37" s="278"/>
    </row>
    <row r="38" spans="1:17" s="261" customFormat="1" ht="24" x14ac:dyDescent="0.25">
      <c r="A38" s="44" t="s">
        <v>451</v>
      </c>
      <c r="B38" s="68">
        <v>0.71794871794871795</v>
      </c>
      <c r="C38" s="68">
        <v>1</v>
      </c>
      <c r="D38" s="68">
        <v>0.67857142857142905</v>
      </c>
      <c r="E38" s="68">
        <v>0.655555555555556</v>
      </c>
      <c r="F38" s="68">
        <v>0.66666666666666696</v>
      </c>
      <c r="G38" s="68">
        <v>0.55000000000000004</v>
      </c>
      <c r="H38" s="274">
        <v>0.133333333333333</v>
      </c>
      <c r="I38" s="68">
        <v>0.25</v>
      </c>
      <c r="J38" s="191">
        <v>0.38461538461538503</v>
      </c>
      <c r="K38" s="195">
        <v>0.59591836734693904</v>
      </c>
      <c r="L38" s="208">
        <v>146</v>
      </c>
      <c r="M38" s="53"/>
      <c r="P38" s="53"/>
      <c r="Q38" s="53"/>
    </row>
    <row r="39" spans="1:17" s="261" customFormat="1" x14ac:dyDescent="0.25">
      <c r="A39" s="44" t="s">
        <v>448</v>
      </c>
      <c r="B39" s="68">
        <v>0.46153846153846201</v>
      </c>
      <c r="C39" s="68">
        <v>1</v>
      </c>
      <c r="D39" s="68">
        <v>0.67857142857142905</v>
      </c>
      <c r="E39" s="68">
        <v>0.47777777777777802</v>
      </c>
      <c r="F39" s="68">
        <v>0.38888888888888901</v>
      </c>
      <c r="G39" s="68">
        <v>0.55000000000000004</v>
      </c>
      <c r="H39" s="224">
        <v>0.2</v>
      </c>
      <c r="I39" s="68">
        <v>0.3125</v>
      </c>
      <c r="J39" s="191">
        <v>0.38461538461538503</v>
      </c>
      <c r="K39" s="195">
        <v>0.477551020408163</v>
      </c>
      <c r="L39" s="208">
        <v>117</v>
      </c>
      <c r="M39" s="278"/>
      <c r="O39" s="53"/>
      <c r="P39" s="53"/>
      <c r="Q39" s="53"/>
    </row>
    <row r="40" spans="1:17" s="261" customFormat="1" ht="24" x14ac:dyDescent="0.25">
      <c r="A40" s="44" t="s">
        <v>453</v>
      </c>
      <c r="B40" s="68">
        <v>0.512820512820513</v>
      </c>
      <c r="C40" s="68">
        <v>0.66666666666666696</v>
      </c>
      <c r="D40" s="68">
        <v>0.46428571428571402</v>
      </c>
      <c r="E40" s="68">
        <v>0.43333333333333302</v>
      </c>
      <c r="F40" s="68">
        <v>0.44444444444444398</v>
      </c>
      <c r="G40" s="68">
        <v>0.4</v>
      </c>
      <c r="H40" s="274">
        <v>0.266666666666667</v>
      </c>
      <c r="I40" s="68">
        <v>0.4375</v>
      </c>
      <c r="J40" s="191">
        <v>0.38461538461538503</v>
      </c>
      <c r="K40" s="195">
        <v>0.44081632653061198</v>
      </c>
      <c r="L40" s="208">
        <v>108</v>
      </c>
      <c r="M40" s="53"/>
      <c r="O40" s="53"/>
      <c r="P40" s="53"/>
      <c r="Q40" s="53"/>
    </row>
    <row r="41" spans="1:17" s="261" customFormat="1" x14ac:dyDescent="0.25">
      <c r="A41" s="44" t="s">
        <v>454</v>
      </c>
      <c r="B41" s="68">
        <v>5.1282051282051301E-2</v>
      </c>
      <c r="C41" s="68"/>
      <c r="D41" s="68">
        <v>0.107142857142857</v>
      </c>
      <c r="E41" s="68">
        <v>4.4444444444444398E-2</v>
      </c>
      <c r="F41" s="68"/>
      <c r="G41" s="68">
        <v>0.1</v>
      </c>
      <c r="H41" s="224">
        <v>0.2</v>
      </c>
      <c r="I41" s="68">
        <v>0.25</v>
      </c>
      <c r="J41" s="191">
        <v>0.230769230769231</v>
      </c>
      <c r="K41" s="195">
        <v>8.5714285714285701E-2</v>
      </c>
      <c r="L41" s="188">
        <v>21</v>
      </c>
      <c r="M41" s="53"/>
      <c r="O41" s="53"/>
    </row>
    <row r="42" spans="1:17" s="261" customFormat="1" x14ac:dyDescent="0.25">
      <c r="A42" s="81" t="s">
        <v>120</v>
      </c>
      <c r="B42" s="209">
        <v>39</v>
      </c>
      <c r="C42" s="210">
        <v>6</v>
      </c>
      <c r="D42" s="210">
        <v>28</v>
      </c>
      <c r="E42" s="210">
        <v>90</v>
      </c>
      <c r="F42" s="210">
        <v>18</v>
      </c>
      <c r="G42" s="210">
        <v>20</v>
      </c>
      <c r="H42" s="210">
        <v>15</v>
      </c>
      <c r="I42" s="210">
        <v>16</v>
      </c>
      <c r="J42" s="211">
        <v>13</v>
      </c>
      <c r="K42" s="212"/>
      <c r="L42" s="212">
        <v>245</v>
      </c>
    </row>
    <row r="43" spans="1:17" s="261" customFormat="1" x14ac:dyDescent="0.25"/>
    <row r="44" spans="1:17" ht="16.5" thickBot="1" x14ac:dyDescent="0.3">
      <c r="A44" s="66" t="s">
        <v>269</v>
      </c>
    </row>
    <row r="45" spans="1:17" ht="24.75" thickBot="1" x14ac:dyDescent="0.3">
      <c r="A45" s="340"/>
      <c r="B45" s="341" t="s">
        <v>266</v>
      </c>
      <c r="C45" s="341" t="s">
        <v>267</v>
      </c>
      <c r="D45" s="342" t="s">
        <v>268</v>
      </c>
      <c r="F45" s="343" t="s">
        <v>461</v>
      </c>
      <c r="G45" s="343" t="s">
        <v>428</v>
      </c>
    </row>
    <row r="46" spans="1:17" ht="15.75" thickBot="1" x14ac:dyDescent="0.3">
      <c r="A46" s="159" t="s">
        <v>45</v>
      </c>
      <c r="B46" s="151">
        <v>0.79</v>
      </c>
      <c r="C46" s="151">
        <v>0.08</v>
      </c>
      <c r="D46" s="152">
        <v>0.15</v>
      </c>
      <c r="F46" s="279">
        <v>0.17499999999999999</v>
      </c>
      <c r="G46" s="282">
        <v>40</v>
      </c>
    </row>
    <row r="47" spans="1:17" ht="15.75" thickBot="1" x14ac:dyDescent="0.3">
      <c r="A47" s="162" t="s">
        <v>94</v>
      </c>
      <c r="B47" s="153">
        <v>0.08</v>
      </c>
      <c r="C47" s="153">
        <v>0</v>
      </c>
      <c r="D47" s="154">
        <v>0.08</v>
      </c>
      <c r="F47" s="280">
        <v>0.83333333333333304</v>
      </c>
      <c r="G47" s="283">
        <v>12</v>
      </c>
    </row>
    <row r="48" spans="1:17" ht="15.75" thickBot="1" x14ac:dyDescent="0.3">
      <c r="A48" s="159" t="s">
        <v>90</v>
      </c>
      <c r="B48" s="151">
        <v>0.08</v>
      </c>
      <c r="C48" s="151">
        <v>0</v>
      </c>
      <c r="D48" s="152">
        <v>0</v>
      </c>
      <c r="F48" s="279">
        <v>0.91666666666666696</v>
      </c>
      <c r="G48" s="282">
        <v>12</v>
      </c>
    </row>
    <row r="49" spans="1:7" ht="15.75" thickBot="1" x14ac:dyDescent="0.3">
      <c r="A49" s="162" t="s">
        <v>91</v>
      </c>
      <c r="B49" s="153">
        <v>0.21</v>
      </c>
      <c r="C49" s="153">
        <v>0</v>
      </c>
      <c r="D49" s="154">
        <v>0</v>
      </c>
      <c r="F49" s="280">
        <v>0.8</v>
      </c>
      <c r="G49" s="283">
        <v>15</v>
      </c>
    </row>
    <row r="50" spans="1:7" ht="15.75" thickBot="1" x14ac:dyDescent="0.3">
      <c r="A50" s="159" t="s">
        <v>93</v>
      </c>
      <c r="B50" s="151">
        <v>0.47</v>
      </c>
      <c r="C50" s="151">
        <v>0.06</v>
      </c>
      <c r="D50" s="152">
        <v>0.24</v>
      </c>
      <c r="F50" s="279">
        <v>0.41176470588235298</v>
      </c>
      <c r="G50" s="282">
        <v>17</v>
      </c>
    </row>
    <row r="51" spans="1:7" ht="15.75" thickBot="1" x14ac:dyDescent="0.3">
      <c r="A51" s="162" t="s">
        <v>89</v>
      </c>
      <c r="B51" s="153">
        <v>0.5</v>
      </c>
      <c r="C51" s="153">
        <v>0.06</v>
      </c>
      <c r="D51" s="154">
        <v>0</v>
      </c>
      <c r="F51" s="280">
        <v>0.47058823529411797</v>
      </c>
      <c r="G51" s="283">
        <v>17</v>
      </c>
    </row>
    <row r="52" spans="1:7" ht="15.75" thickBot="1" x14ac:dyDescent="0.3">
      <c r="A52" s="159" t="s">
        <v>92</v>
      </c>
      <c r="B52" s="151">
        <v>0.62</v>
      </c>
      <c r="C52" s="151">
        <v>0.14000000000000001</v>
      </c>
      <c r="D52" s="152">
        <v>0.21</v>
      </c>
      <c r="F52" s="279">
        <v>0.3</v>
      </c>
      <c r="G52" s="282">
        <v>90</v>
      </c>
    </row>
    <row r="53" spans="1:7" ht="15.75" thickBot="1" x14ac:dyDescent="0.3">
      <c r="A53" s="162" t="s">
        <v>88</v>
      </c>
      <c r="B53" s="153">
        <v>0.78</v>
      </c>
      <c r="C53" s="153">
        <v>0.15</v>
      </c>
      <c r="D53" s="154">
        <v>0.3</v>
      </c>
      <c r="F53" s="280">
        <v>0.148148148148148</v>
      </c>
      <c r="G53" s="283">
        <v>27</v>
      </c>
    </row>
    <row r="54" spans="1:7" ht="15.75" thickBot="1" x14ac:dyDescent="0.3">
      <c r="A54" s="344" t="s">
        <v>83</v>
      </c>
      <c r="B54" s="155">
        <v>0.83</v>
      </c>
      <c r="C54" s="155">
        <v>0.33</v>
      </c>
      <c r="D54" s="156">
        <v>0.33</v>
      </c>
      <c r="F54" s="281">
        <v>0.16666666666666699</v>
      </c>
      <c r="G54" s="284">
        <v>6</v>
      </c>
    </row>
    <row r="56" spans="1:7" ht="15.75" x14ac:dyDescent="0.25">
      <c r="A56" s="66" t="s">
        <v>460</v>
      </c>
    </row>
    <row r="57" spans="1:7" ht="24" x14ac:dyDescent="0.25">
      <c r="A57" s="319"/>
      <c r="B57" s="339" t="s">
        <v>428</v>
      </c>
      <c r="C57" s="334" t="s">
        <v>42</v>
      </c>
    </row>
    <row r="58" spans="1:7" ht="15.75" customHeight="1" x14ac:dyDescent="0.25">
      <c r="A58" s="44" t="s">
        <v>455</v>
      </c>
      <c r="B58" s="188">
        <v>58</v>
      </c>
      <c r="C58" s="195">
        <v>0.391891891891892</v>
      </c>
    </row>
    <row r="59" spans="1:7" x14ac:dyDescent="0.25">
      <c r="A59" s="44" t="s">
        <v>456</v>
      </c>
      <c r="B59" s="188">
        <v>29</v>
      </c>
      <c r="C59" s="195">
        <v>0.195945945945946</v>
      </c>
    </row>
    <row r="60" spans="1:7" x14ac:dyDescent="0.25">
      <c r="A60" s="44" t="s">
        <v>457</v>
      </c>
      <c r="B60" s="188">
        <v>81</v>
      </c>
      <c r="C60" s="195">
        <v>0.54729729729729704</v>
      </c>
    </row>
    <row r="61" spans="1:7" x14ac:dyDescent="0.25">
      <c r="A61" s="44" t="s">
        <v>458</v>
      </c>
      <c r="B61" s="188">
        <v>46</v>
      </c>
      <c r="C61" s="195">
        <v>0.31081081081081102</v>
      </c>
    </row>
    <row r="62" spans="1:7" x14ac:dyDescent="0.25">
      <c r="A62" s="44" t="s">
        <v>459</v>
      </c>
      <c r="B62" s="188">
        <v>81</v>
      </c>
      <c r="C62" s="195">
        <v>0.54729729729729704</v>
      </c>
    </row>
    <row r="63" spans="1:7" x14ac:dyDescent="0.25">
      <c r="A63" s="44" t="s">
        <v>6</v>
      </c>
      <c r="B63" s="188">
        <v>62</v>
      </c>
      <c r="C63" s="195">
        <v>0.41891891891891903</v>
      </c>
    </row>
    <row r="64" spans="1:7" x14ac:dyDescent="0.25">
      <c r="A64" s="81" t="s">
        <v>120</v>
      </c>
      <c r="B64" s="209">
        <v>148</v>
      </c>
      <c r="C64" s="212"/>
    </row>
  </sheetData>
  <sortState ref="A53:M59">
    <sortCondition ref="M53:M59"/>
  </sortState>
  <mergeCells count="1">
    <mergeCell ref="I2:I3"/>
  </mergeCells>
  <hyperlinks>
    <hyperlink ref="I2:I3" location="Indice!A1" display="VUELTA A INDICE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J2" sqref="J2:J3"/>
    </sheetView>
  </sheetViews>
  <sheetFormatPr baseColWidth="10" defaultRowHeight="15" x14ac:dyDescent="0.25"/>
  <cols>
    <col min="1" max="1" width="34" bestFit="1" customWidth="1"/>
    <col min="2" max="8" width="12.7109375" customWidth="1"/>
  </cols>
  <sheetData>
    <row r="1" spans="1:10" ht="15.75" thickBot="1" x14ac:dyDescent="0.3"/>
    <row r="2" spans="1:10" x14ac:dyDescent="0.25">
      <c r="J2" s="370" t="s">
        <v>24</v>
      </c>
    </row>
    <row r="3" spans="1:10" ht="15.75" thickBot="1" x14ac:dyDescent="0.3">
      <c r="J3" s="371"/>
    </row>
    <row r="4" spans="1:10" ht="15.75" x14ac:dyDescent="0.25">
      <c r="A4" s="31"/>
      <c r="B4" s="25" t="s">
        <v>382</v>
      </c>
      <c r="C4" s="31"/>
    </row>
    <row r="5" spans="1:10" ht="15.75" thickBot="1" x14ac:dyDescent="0.3">
      <c r="A5" s="31"/>
      <c r="B5" s="31"/>
      <c r="C5" s="31"/>
      <c r="F5" s="45"/>
    </row>
    <row r="6" spans="1:10" ht="15.75" thickBot="1" x14ac:dyDescent="0.3">
      <c r="A6" s="226" t="s">
        <v>43</v>
      </c>
      <c r="B6" s="227" t="s">
        <v>59</v>
      </c>
      <c r="C6" s="228" t="s">
        <v>381</v>
      </c>
      <c r="D6" s="226" t="s">
        <v>75</v>
      </c>
      <c r="E6" s="228" t="s">
        <v>76</v>
      </c>
      <c r="F6" s="46"/>
    </row>
    <row r="7" spans="1:10" ht="15.75" thickBot="1" x14ac:dyDescent="0.3">
      <c r="A7" s="231" t="s">
        <v>45</v>
      </c>
      <c r="B7" s="233">
        <v>1791</v>
      </c>
      <c r="C7" s="245">
        <v>0.182</v>
      </c>
      <c r="D7" s="237">
        <v>0.60577673692427791</v>
      </c>
      <c r="E7" s="238">
        <v>0.39422326307572209</v>
      </c>
      <c r="F7" s="47"/>
    </row>
    <row r="8" spans="1:10" ht="15.75" thickBot="1" x14ac:dyDescent="0.3">
      <c r="A8" s="229" t="s">
        <v>83</v>
      </c>
      <c r="B8" s="230">
        <v>1131</v>
      </c>
      <c r="C8" s="246">
        <v>0.1149</v>
      </c>
      <c r="D8" s="239">
        <v>0.45623342175066312</v>
      </c>
      <c r="E8" s="240">
        <v>0.54376657824933683</v>
      </c>
      <c r="F8" s="47"/>
      <c r="H8" s="20"/>
    </row>
    <row r="9" spans="1:10" ht="15.75" thickBot="1" x14ac:dyDescent="0.3">
      <c r="A9" s="231" t="s">
        <v>88</v>
      </c>
      <c r="B9" s="233">
        <v>1582</v>
      </c>
      <c r="C9" s="245">
        <v>0.16070000000000001</v>
      </c>
      <c r="D9" s="241">
        <v>0.62073863636363635</v>
      </c>
      <c r="E9" s="242">
        <v>0.37926136363636365</v>
      </c>
      <c r="F9" s="47"/>
      <c r="H9" s="20"/>
    </row>
    <row r="10" spans="1:10" ht="15.75" thickBot="1" x14ac:dyDescent="0.3">
      <c r="A10" s="229" t="s">
        <v>92</v>
      </c>
      <c r="B10" s="230">
        <v>1239</v>
      </c>
      <c r="C10" s="246">
        <v>0.12590000000000001</v>
      </c>
      <c r="D10" s="239">
        <v>0.62956521739130433</v>
      </c>
      <c r="E10" s="240">
        <v>0.37043478260869567</v>
      </c>
      <c r="F10" s="47"/>
      <c r="H10" s="20"/>
    </row>
    <row r="11" spans="1:10" ht="15.75" thickBot="1" x14ac:dyDescent="0.3">
      <c r="A11" s="231" t="s">
        <v>89</v>
      </c>
      <c r="B11" s="233">
        <v>1271</v>
      </c>
      <c r="C11" s="245">
        <v>0.12909999999999999</v>
      </c>
      <c r="D11" s="241">
        <v>0.52380952380952384</v>
      </c>
      <c r="E11" s="242">
        <v>0.47619047619047616</v>
      </c>
      <c r="F11" s="47"/>
      <c r="H11" s="20"/>
    </row>
    <row r="12" spans="1:10" ht="15.75" thickBot="1" x14ac:dyDescent="0.3">
      <c r="A12" s="229" t="s">
        <v>374</v>
      </c>
      <c r="B12" s="230">
        <v>2073</v>
      </c>
      <c r="C12" s="246">
        <v>0.21060000000000001</v>
      </c>
      <c r="D12" s="239">
        <v>0.51351351351351349</v>
      </c>
      <c r="E12" s="240">
        <v>0.48648648648648651</v>
      </c>
      <c r="F12" s="47"/>
      <c r="H12" s="20"/>
    </row>
    <row r="13" spans="1:10" ht="15.75" thickBot="1" x14ac:dyDescent="0.3">
      <c r="A13" s="231" t="s">
        <v>94</v>
      </c>
      <c r="B13" s="232">
        <v>756</v>
      </c>
      <c r="C13" s="245">
        <v>7.6799999999999993E-2</v>
      </c>
      <c r="D13" s="241">
        <v>0.77777777777777779</v>
      </c>
      <c r="E13" s="242">
        <v>0.22222222222222221</v>
      </c>
      <c r="F13" s="47"/>
      <c r="H13" s="20"/>
    </row>
    <row r="14" spans="1:10" ht="15.75" thickBot="1" x14ac:dyDescent="0.3">
      <c r="A14" s="234" t="s">
        <v>42</v>
      </c>
      <c r="B14" s="235">
        <v>9843</v>
      </c>
      <c r="C14" s="236">
        <v>1</v>
      </c>
      <c r="D14" s="243">
        <v>0.5660227573432125</v>
      </c>
      <c r="E14" s="244">
        <v>0.4339772426567875</v>
      </c>
      <c r="F14" s="48"/>
      <c r="H14" s="20"/>
    </row>
    <row r="15" spans="1:10" x14ac:dyDescent="0.25">
      <c r="F15" s="45"/>
      <c r="H15" s="20"/>
    </row>
    <row r="17" spans="1:8" ht="15.75" x14ac:dyDescent="0.25">
      <c r="B17" s="25" t="s">
        <v>22</v>
      </c>
    </row>
    <row r="19" spans="1:8" x14ac:dyDescent="0.25">
      <c r="A19" s="174"/>
      <c r="B19" s="174">
        <v>2007</v>
      </c>
      <c r="C19" s="174">
        <v>2009</v>
      </c>
      <c r="D19" s="174">
        <v>2011</v>
      </c>
      <c r="E19" s="174">
        <v>2013</v>
      </c>
      <c r="F19" s="174">
        <v>2015</v>
      </c>
      <c r="G19" s="174">
        <v>2017</v>
      </c>
      <c r="H19" s="183">
        <v>2020</v>
      </c>
    </row>
    <row r="20" spans="1:8" x14ac:dyDescent="0.25">
      <c r="A20" s="2" t="s">
        <v>0</v>
      </c>
      <c r="B20" s="5">
        <v>7281</v>
      </c>
      <c r="C20" s="5">
        <v>10168</v>
      </c>
      <c r="D20" s="5">
        <v>7928</v>
      </c>
      <c r="E20" s="5">
        <v>8046</v>
      </c>
      <c r="F20" s="5">
        <v>28412</v>
      </c>
      <c r="G20" s="8">
        <v>20117</v>
      </c>
      <c r="H20" s="8">
        <v>9843</v>
      </c>
    </row>
    <row r="21" spans="1:8" x14ac:dyDescent="0.25">
      <c r="A21" s="1"/>
    </row>
    <row r="22" spans="1:8" x14ac:dyDescent="0.25">
      <c r="H22" s="64"/>
    </row>
    <row r="23" spans="1:8" ht="15.75" x14ac:dyDescent="0.25">
      <c r="B23" s="25" t="s">
        <v>23</v>
      </c>
    </row>
    <row r="25" spans="1:8" x14ac:dyDescent="0.25">
      <c r="A25" s="174"/>
      <c r="B25" s="174">
        <v>2007</v>
      </c>
      <c r="C25" s="174">
        <v>2009</v>
      </c>
      <c r="D25" s="174">
        <v>2011</v>
      </c>
      <c r="E25" s="174">
        <v>2013</v>
      </c>
      <c r="F25" s="174">
        <v>2015</v>
      </c>
      <c r="G25" s="174">
        <v>2017</v>
      </c>
      <c r="H25" s="183">
        <v>2020</v>
      </c>
    </row>
    <row r="26" spans="1:8" x14ac:dyDescent="0.25">
      <c r="A26" s="2" t="s">
        <v>0</v>
      </c>
      <c r="B26" s="6">
        <v>1.4200000000000001E-2</v>
      </c>
      <c r="C26" s="6">
        <v>1.8800000000000001E-2</v>
      </c>
      <c r="D26" s="6">
        <v>1.5699999999999999E-2</v>
      </c>
      <c r="E26" s="6">
        <v>1.6400000000000001E-2</v>
      </c>
      <c r="F26" s="6">
        <v>5.6399999999999999E-2</v>
      </c>
      <c r="G26" s="40">
        <v>3.5000000000000003E-2</v>
      </c>
      <c r="H26" s="40">
        <v>1.78E-2</v>
      </c>
    </row>
    <row r="33" s="64" customFormat="1" x14ac:dyDescent="0.25"/>
    <row r="34" s="64" customFormat="1" x14ac:dyDescent="0.25"/>
  </sheetData>
  <mergeCells count="1">
    <mergeCell ref="J2:J3"/>
  </mergeCells>
  <hyperlinks>
    <hyperlink ref="J2:J3" location="Indice!A1" display="VUELTA A INDICE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>
      <selection activeCell="I2" sqref="I2:I3"/>
    </sheetView>
  </sheetViews>
  <sheetFormatPr baseColWidth="10" defaultRowHeight="15" x14ac:dyDescent="0.25"/>
  <cols>
    <col min="1" max="1" width="33.42578125" customWidth="1"/>
    <col min="2" max="4" width="12.140625" customWidth="1"/>
  </cols>
  <sheetData>
    <row r="1" spans="1:15" ht="15.75" thickBot="1" x14ac:dyDescent="0.3"/>
    <row r="2" spans="1:15" x14ac:dyDescent="0.25">
      <c r="I2" s="387" t="s">
        <v>24</v>
      </c>
    </row>
    <row r="3" spans="1:15" ht="15.75" thickBot="1" x14ac:dyDescent="0.3">
      <c r="I3" s="388"/>
    </row>
    <row r="4" spans="1:15" ht="21" x14ac:dyDescent="0.25">
      <c r="A4" s="58" t="s">
        <v>105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5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5" ht="15.75" x14ac:dyDescent="0.25">
      <c r="A6" s="66" t="s">
        <v>404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</row>
    <row r="7" spans="1:15" s="64" customFormat="1" ht="24" x14ac:dyDescent="0.25">
      <c r="A7" s="336" t="s">
        <v>408</v>
      </c>
      <c r="B7" s="336" t="s">
        <v>394</v>
      </c>
      <c r="C7" s="336" t="s">
        <v>395</v>
      </c>
      <c r="D7" s="336" t="s">
        <v>396</v>
      </c>
      <c r="E7" s="336" t="s">
        <v>289</v>
      </c>
      <c r="F7" s="336" t="s">
        <v>403</v>
      </c>
      <c r="H7" s="336" t="s">
        <v>45</v>
      </c>
      <c r="I7" s="336" t="s">
        <v>83</v>
      </c>
      <c r="J7" s="336" t="s">
        <v>88</v>
      </c>
      <c r="K7" s="336" t="s">
        <v>92</v>
      </c>
      <c r="L7" s="336" t="s">
        <v>89</v>
      </c>
      <c r="M7" s="336" t="s">
        <v>264</v>
      </c>
      <c r="N7" s="336" t="s">
        <v>403</v>
      </c>
    </row>
    <row r="8" spans="1:15" x14ac:dyDescent="0.25">
      <c r="A8" s="206" t="s">
        <v>384</v>
      </c>
      <c r="B8" s="83">
        <v>85</v>
      </c>
      <c r="C8" s="84">
        <v>117</v>
      </c>
      <c r="D8" s="84">
        <v>45</v>
      </c>
      <c r="E8" s="190">
        <v>247</v>
      </c>
      <c r="F8" s="247">
        <v>1.83805668016194</v>
      </c>
      <c r="G8" s="64"/>
      <c r="H8" s="250">
        <v>2</v>
      </c>
      <c r="I8" s="251">
        <v>2.4</v>
      </c>
      <c r="J8" s="251">
        <v>1.8888888888888899</v>
      </c>
      <c r="K8" s="251">
        <v>1.86170212765957</v>
      </c>
      <c r="L8" s="252">
        <v>1.9411764705882399</v>
      </c>
      <c r="M8" s="256">
        <v>1.6031746031745999</v>
      </c>
      <c r="N8" s="247">
        <v>1.83805668016194</v>
      </c>
      <c r="O8" s="217"/>
    </row>
    <row r="9" spans="1:15" x14ac:dyDescent="0.25">
      <c r="A9" s="206" t="s">
        <v>385</v>
      </c>
      <c r="B9" s="85">
        <v>79</v>
      </c>
      <c r="C9" s="80">
        <v>102</v>
      </c>
      <c r="D9" s="80">
        <v>50</v>
      </c>
      <c r="E9" s="188">
        <v>231</v>
      </c>
      <c r="F9" s="248">
        <v>1.8744588744588699</v>
      </c>
      <c r="G9" s="64"/>
      <c r="H9" s="253">
        <v>2.1794871794871802</v>
      </c>
      <c r="I9" s="254">
        <v>2.6</v>
      </c>
      <c r="J9" s="254">
        <v>2.07407407407407</v>
      </c>
      <c r="K9" s="254">
        <v>1.8876404494382</v>
      </c>
      <c r="L9" s="255">
        <v>1.6470588235294099</v>
      </c>
      <c r="M9" s="257">
        <v>1.5370370370370401</v>
      </c>
      <c r="N9" s="248">
        <v>1.8744588744588699</v>
      </c>
      <c r="O9" s="217"/>
    </row>
    <row r="10" spans="1:15" x14ac:dyDescent="0.25">
      <c r="A10" s="206" t="s">
        <v>386</v>
      </c>
      <c r="B10" s="85">
        <v>95</v>
      </c>
      <c r="C10" s="80">
        <v>95</v>
      </c>
      <c r="D10" s="80">
        <v>44</v>
      </c>
      <c r="E10" s="188">
        <v>234</v>
      </c>
      <c r="F10" s="248">
        <v>1.7820512820512799</v>
      </c>
      <c r="G10" s="64"/>
      <c r="H10" s="253">
        <v>2.0750000000000002</v>
      </c>
      <c r="I10" s="254">
        <v>2.1666666666666701</v>
      </c>
      <c r="J10" s="254">
        <v>1.8846153846153799</v>
      </c>
      <c r="K10" s="254">
        <v>1.6704545454545501</v>
      </c>
      <c r="L10" s="255">
        <v>1.9375</v>
      </c>
      <c r="M10" s="257">
        <v>1.6206896551724099</v>
      </c>
      <c r="N10" s="248">
        <v>1.7820512820512799</v>
      </c>
      <c r="O10" s="217"/>
    </row>
    <row r="11" spans="1:15" x14ac:dyDescent="0.25">
      <c r="A11" s="206" t="s">
        <v>387</v>
      </c>
      <c r="B11" s="85">
        <v>74</v>
      </c>
      <c r="C11" s="80">
        <v>110</v>
      </c>
      <c r="D11" s="80">
        <v>50</v>
      </c>
      <c r="E11" s="188">
        <v>234</v>
      </c>
      <c r="F11" s="248">
        <v>1.8974358974359</v>
      </c>
      <c r="G11" s="64"/>
      <c r="H11" s="253">
        <v>2.2051282051282102</v>
      </c>
      <c r="I11" s="254">
        <v>2.8333333333333299</v>
      </c>
      <c r="J11" s="254">
        <v>2.0769230769230802</v>
      </c>
      <c r="K11" s="254">
        <v>1.8764044943820199</v>
      </c>
      <c r="L11" s="255">
        <v>2</v>
      </c>
      <c r="M11" s="257">
        <v>1.5087719298245601</v>
      </c>
      <c r="N11" s="248">
        <v>1.8974358974359</v>
      </c>
      <c r="O11" s="217"/>
    </row>
    <row r="12" spans="1:15" x14ac:dyDescent="0.25">
      <c r="A12" s="206" t="s">
        <v>388</v>
      </c>
      <c r="B12" s="85">
        <v>129</v>
      </c>
      <c r="C12" s="80">
        <v>70</v>
      </c>
      <c r="D12" s="80">
        <v>28</v>
      </c>
      <c r="E12" s="188">
        <v>227</v>
      </c>
      <c r="F12" s="248">
        <v>1.5550660792951501</v>
      </c>
      <c r="G12" s="64"/>
      <c r="H12" s="253">
        <v>1.8536585365853699</v>
      </c>
      <c r="I12" s="254">
        <v>2</v>
      </c>
      <c r="J12" s="254">
        <v>1.76</v>
      </c>
      <c r="K12" s="254">
        <v>1.52325581395349</v>
      </c>
      <c r="L12" s="255">
        <v>1.5625</v>
      </c>
      <c r="M12" s="257">
        <v>1.2264150943396199</v>
      </c>
      <c r="N12" s="248">
        <v>1.5550660792951501</v>
      </c>
      <c r="O12" s="217"/>
    </row>
    <row r="13" spans="1:15" x14ac:dyDescent="0.25">
      <c r="A13" s="206" t="s">
        <v>389</v>
      </c>
      <c r="B13" s="85">
        <v>59</v>
      </c>
      <c r="C13" s="80">
        <v>112</v>
      </c>
      <c r="D13" s="80">
        <v>67</v>
      </c>
      <c r="E13" s="188">
        <v>238</v>
      </c>
      <c r="F13" s="248">
        <v>2.0336134453781498</v>
      </c>
      <c r="G13" s="64"/>
      <c r="H13" s="253">
        <v>2.26829268292683</v>
      </c>
      <c r="I13" s="254">
        <v>2.6666666666666701</v>
      </c>
      <c r="J13" s="254">
        <v>2.3846153846153801</v>
      </c>
      <c r="K13" s="254">
        <v>2</v>
      </c>
      <c r="L13" s="255">
        <v>2.1176470588235299</v>
      </c>
      <c r="M13" s="257">
        <v>1.6545454545454501</v>
      </c>
      <c r="N13" s="248">
        <v>2.0336134453781498</v>
      </c>
      <c r="O13" s="217"/>
    </row>
    <row r="14" spans="1:15" x14ac:dyDescent="0.25">
      <c r="A14" s="206" t="s">
        <v>390</v>
      </c>
      <c r="B14" s="85">
        <v>122</v>
      </c>
      <c r="C14" s="80">
        <v>73</v>
      </c>
      <c r="D14" s="80">
        <v>30</v>
      </c>
      <c r="E14" s="188">
        <v>225</v>
      </c>
      <c r="F14" s="248">
        <v>1.59111111111111</v>
      </c>
      <c r="G14" s="64"/>
      <c r="H14" s="253">
        <v>1.825</v>
      </c>
      <c r="I14" s="254">
        <v>2.1666666666666701</v>
      </c>
      <c r="J14" s="254">
        <v>1.6</v>
      </c>
      <c r="K14" s="254">
        <v>1.6</v>
      </c>
      <c r="L14" s="255">
        <v>1.8125</v>
      </c>
      <c r="M14" s="257">
        <v>1.2641509433962299</v>
      </c>
      <c r="N14" s="248">
        <v>1.59111111111111</v>
      </c>
      <c r="O14" s="217"/>
    </row>
    <row r="15" spans="1:15" x14ac:dyDescent="0.25">
      <c r="A15" s="206" t="s">
        <v>391</v>
      </c>
      <c r="B15" s="85">
        <v>102</v>
      </c>
      <c r="C15" s="80">
        <v>92</v>
      </c>
      <c r="D15" s="80">
        <v>34</v>
      </c>
      <c r="E15" s="188">
        <v>228</v>
      </c>
      <c r="F15" s="248">
        <v>1.70175438596491</v>
      </c>
      <c r="G15" s="64"/>
      <c r="H15" s="253">
        <v>1.84615384615385</v>
      </c>
      <c r="I15" s="254">
        <v>2.3333333333333299</v>
      </c>
      <c r="J15" s="254">
        <v>1.7307692307692299</v>
      </c>
      <c r="K15" s="254">
        <v>1.68965517241379</v>
      </c>
      <c r="L15" s="255">
        <v>1.8125</v>
      </c>
      <c r="M15" s="257">
        <v>1.5</v>
      </c>
      <c r="N15" s="248">
        <v>1.70175438596491</v>
      </c>
      <c r="O15" s="217"/>
    </row>
    <row r="16" spans="1:15" x14ac:dyDescent="0.25">
      <c r="A16" s="206" t="s">
        <v>392</v>
      </c>
      <c r="B16" s="85">
        <v>110</v>
      </c>
      <c r="C16" s="80">
        <v>89</v>
      </c>
      <c r="D16" s="80">
        <v>33</v>
      </c>
      <c r="E16" s="188">
        <v>232</v>
      </c>
      <c r="F16" s="248">
        <v>1.6681034482758601</v>
      </c>
      <c r="G16" s="64"/>
      <c r="H16" s="253">
        <v>1.8</v>
      </c>
      <c r="I16" s="254">
        <v>2.1666666666666701</v>
      </c>
      <c r="J16" s="254">
        <v>1.7692307692307701</v>
      </c>
      <c r="K16" s="254">
        <v>1.60674157303371</v>
      </c>
      <c r="L16" s="255">
        <v>1.8235294117647101</v>
      </c>
      <c r="M16" s="257">
        <v>1.5185185185185199</v>
      </c>
      <c r="N16" s="248">
        <v>1.6681034482758601</v>
      </c>
      <c r="O16" s="217"/>
    </row>
    <row r="17" spans="1:15" x14ac:dyDescent="0.25">
      <c r="A17" s="206" t="s">
        <v>393</v>
      </c>
      <c r="B17" s="85">
        <v>147</v>
      </c>
      <c r="C17" s="80">
        <v>59</v>
      </c>
      <c r="D17" s="80">
        <v>20</v>
      </c>
      <c r="E17" s="188">
        <v>226</v>
      </c>
      <c r="F17" s="248">
        <v>1.43805309734513</v>
      </c>
      <c r="G17" s="64"/>
      <c r="H17" s="253">
        <v>1.7</v>
      </c>
      <c r="I17" s="254">
        <v>1.8333333333333299</v>
      </c>
      <c r="J17" s="254">
        <v>1.36</v>
      </c>
      <c r="K17" s="254">
        <v>1.3837209302325599</v>
      </c>
      <c r="L17" s="255">
        <v>1.375</v>
      </c>
      <c r="M17" s="257">
        <v>1.3396226415094299</v>
      </c>
      <c r="N17" s="248">
        <v>1.43805309734513</v>
      </c>
      <c r="O17" s="217"/>
    </row>
    <row r="18" spans="1:15" x14ac:dyDescent="0.25">
      <c r="A18" s="203" t="s">
        <v>95</v>
      </c>
      <c r="B18" s="209">
        <v>1002</v>
      </c>
      <c r="C18" s="210">
        <v>919</v>
      </c>
      <c r="D18" s="210">
        <v>401</v>
      </c>
      <c r="E18" s="212"/>
      <c r="F18" s="249">
        <v>1.7411714039621</v>
      </c>
      <c r="G18" s="64"/>
      <c r="H18" s="219">
        <v>1.97527204502814</v>
      </c>
      <c r="I18" s="220">
        <v>2.31666666666667</v>
      </c>
      <c r="J18" s="220">
        <v>1.8529116809116799</v>
      </c>
      <c r="K18" s="220">
        <v>1.7099575106567899</v>
      </c>
      <c r="L18" s="221">
        <v>1.80294117647059</v>
      </c>
      <c r="M18" s="258">
        <v>1.47729258775179</v>
      </c>
      <c r="N18" s="249">
        <v>1.7411714039621</v>
      </c>
      <c r="O18" s="217"/>
    </row>
    <row r="19" spans="1:15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5" s="64" customFormat="1" ht="15.75" x14ac:dyDescent="0.25">
      <c r="A20" s="66" t="s">
        <v>405</v>
      </c>
    </row>
    <row r="21" spans="1:15" s="64" customFormat="1" ht="24" x14ac:dyDescent="0.25">
      <c r="A21" s="336" t="s">
        <v>408</v>
      </c>
      <c r="B21" s="336" t="s">
        <v>397</v>
      </c>
      <c r="C21" s="336" t="s">
        <v>398</v>
      </c>
      <c r="D21" s="336" t="s">
        <v>399</v>
      </c>
      <c r="E21" s="336" t="s">
        <v>289</v>
      </c>
      <c r="F21" s="336" t="s">
        <v>403</v>
      </c>
      <c r="H21" s="336" t="s">
        <v>45</v>
      </c>
      <c r="I21" s="336" t="s">
        <v>83</v>
      </c>
      <c r="J21" s="336" t="s">
        <v>88</v>
      </c>
      <c r="K21" s="336" t="s">
        <v>92</v>
      </c>
      <c r="L21" s="336" t="s">
        <v>89</v>
      </c>
      <c r="M21" s="336" t="s">
        <v>264</v>
      </c>
      <c r="N21" s="336" t="s">
        <v>403</v>
      </c>
    </row>
    <row r="22" spans="1:15" s="64" customFormat="1" x14ac:dyDescent="0.25">
      <c r="A22" s="206" t="s">
        <v>384</v>
      </c>
      <c r="B22" s="83">
        <v>88</v>
      </c>
      <c r="C22" s="84">
        <v>15</v>
      </c>
      <c r="D22" s="84">
        <v>2</v>
      </c>
      <c r="E22" s="190">
        <v>105</v>
      </c>
      <c r="F22" s="247">
        <v>1.1809523809523801</v>
      </c>
      <c r="H22" s="250">
        <v>1.0526315789473699</v>
      </c>
      <c r="I22" s="251">
        <v>1.5</v>
      </c>
      <c r="J22" s="251">
        <v>1.2666666666666699</v>
      </c>
      <c r="K22" s="251">
        <v>1.2</v>
      </c>
      <c r="L22" s="252">
        <v>1</v>
      </c>
      <c r="M22" s="256">
        <v>1.1666666666666701</v>
      </c>
      <c r="N22" s="247">
        <v>1.1809523809523801</v>
      </c>
      <c r="O22" s="217"/>
    </row>
    <row r="23" spans="1:15" s="64" customFormat="1" x14ac:dyDescent="0.25">
      <c r="A23" s="206" t="s">
        <v>385</v>
      </c>
      <c r="B23" s="85">
        <v>70</v>
      </c>
      <c r="C23" s="80">
        <v>34</v>
      </c>
      <c r="D23" s="80">
        <v>29</v>
      </c>
      <c r="E23" s="188">
        <v>133</v>
      </c>
      <c r="F23" s="248">
        <v>1.69172932330827</v>
      </c>
      <c r="H23" s="253">
        <v>1.8928571428571399</v>
      </c>
      <c r="I23" s="254">
        <v>1.8</v>
      </c>
      <c r="J23" s="254">
        <v>1.9523809523809501</v>
      </c>
      <c r="K23" s="254">
        <v>1.6226415094339599</v>
      </c>
      <c r="L23" s="255">
        <v>1.2222222222222201</v>
      </c>
      <c r="M23" s="257">
        <v>1.47058823529412</v>
      </c>
      <c r="N23" s="248">
        <v>1.69172932330827</v>
      </c>
      <c r="O23" s="217"/>
    </row>
    <row r="24" spans="1:15" s="64" customFormat="1" x14ac:dyDescent="0.25">
      <c r="A24" s="206" t="s">
        <v>386</v>
      </c>
      <c r="B24" s="85">
        <v>72</v>
      </c>
      <c r="C24" s="80">
        <v>28</v>
      </c>
      <c r="D24" s="80">
        <v>11</v>
      </c>
      <c r="E24" s="188">
        <v>111</v>
      </c>
      <c r="F24" s="248">
        <v>1.4504504504504501</v>
      </c>
      <c r="H24" s="253">
        <v>1.8260869565217399</v>
      </c>
      <c r="I24" s="254">
        <v>2</v>
      </c>
      <c r="J24" s="254">
        <v>1.5</v>
      </c>
      <c r="K24" s="254">
        <v>1.2926829268292701</v>
      </c>
      <c r="L24" s="255">
        <v>1.1428571428571399</v>
      </c>
      <c r="M24" s="257">
        <v>1.23529411764706</v>
      </c>
      <c r="N24" s="248">
        <v>1.4504504504504501</v>
      </c>
      <c r="O24" s="217"/>
    </row>
    <row r="25" spans="1:15" s="64" customFormat="1" x14ac:dyDescent="0.25">
      <c r="A25" s="206" t="s">
        <v>387</v>
      </c>
      <c r="B25" s="85">
        <v>74</v>
      </c>
      <c r="C25" s="80">
        <v>37</v>
      </c>
      <c r="D25" s="80">
        <v>15</v>
      </c>
      <c r="E25" s="188">
        <v>126</v>
      </c>
      <c r="F25" s="248">
        <v>1.5317460317460301</v>
      </c>
      <c r="H25" s="253">
        <v>1.64</v>
      </c>
      <c r="I25" s="254">
        <v>2</v>
      </c>
      <c r="J25" s="254">
        <v>1.8</v>
      </c>
      <c r="K25" s="254">
        <v>1.44</v>
      </c>
      <c r="L25" s="255">
        <v>1.2222222222222201</v>
      </c>
      <c r="M25" s="257">
        <v>1.3125</v>
      </c>
      <c r="N25" s="248">
        <v>1.5317460317460301</v>
      </c>
      <c r="O25" s="217"/>
    </row>
    <row r="26" spans="1:15" s="64" customFormat="1" x14ac:dyDescent="0.25">
      <c r="A26" s="206" t="s">
        <v>388</v>
      </c>
      <c r="B26" s="85">
        <v>77</v>
      </c>
      <c r="C26" s="80">
        <v>11</v>
      </c>
      <c r="D26" s="80"/>
      <c r="E26" s="188">
        <v>88</v>
      </c>
      <c r="F26" s="248">
        <v>1.125</v>
      </c>
      <c r="H26" s="253">
        <v>1.26315789473684</v>
      </c>
      <c r="I26" s="254">
        <v>1.5</v>
      </c>
      <c r="J26" s="254">
        <v>1.07692307692308</v>
      </c>
      <c r="K26" s="254">
        <v>1.0625</v>
      </c>
      <c r="L26" s="255">
        <v>1.1428571428571399</v>
      </c>
      <c r="M26" s="257">
        <v>1</v>
      </c>
      <c r="N26" s="248">
        <v>1.125</v>
      </c>
      <c r="O26" s="217"/>
    </row>
    <row r="27" spans="1:15" s="64" customFormat="1" x14ac:dyDescent="0.25">
      <c r="A27" s="206" t="s">
        <v>389</v>
      </c>
      <c r="B27" s="85">
        <v>64</v>
      </c>
      <c r="C27" s="80">
        <v>33</v>
      </c>
      <c r="D27" s="80">
        <v>29</v>
      </c>
      <c r="E27" s="188">
        <v>126</v>
      </c>
      <c r="F27" s="248">
        <v>1.7222222222222201</v>
      </c>
      <c r="H27" s="253">
        <v>1.9583333333333299</v>
      </c>
      <c r="I27" s="254">
        <v>2.8</v>
      </c>
      <c r="J27" s="254">
        <v>2.1578947368421102</v>
      </c>
      <c r="K27" s="254">
        <v>1.57692307692308</v>
      </c>
      <c r="L27" s="255">
        <v>1.55555555555556</v>
      </c>
      <c r="M27" s="257">
        <v>1.1176470588235301</v>
      </c>
      <c r="N27" s="248">
        <v>1.7222222222222201</v>
      </c>
      <c r="O27" s="217"/>
    </row>
    <row r="28" spans="1:15" s="64" customFormat="1" x14ac:dyDescent="0.25">
      <c r="A28" s="206" t="s">
        <v>390</v>
      </c>
      <c r="B28" s="85">
        <v>79</v>
      </c>
      <c r="C28" s="80">
        <v>11</v>
      </c>
      <c r="D28" s="80">
        <v>5</v>
      </c>
      <c r="E28" s="188">
        <v>95</v>
      </c>
      <c r="F28" s="248">
        <v>1.2210526315789501</v>
      </c>
      <c r="H28" s="253">
        <v>1.55555555555556</v>
      </c>
      <c r="I28" s="254">
        <v>1.4</v>
      </c>
      <c r="J28" s="254">
        <v>1.2</v>
      </c>
      <c r="K28" s="254">
        <v>1.1176470588235301</v>
      </c>
      <c r="L28" s="255">
        <v>1</v>
      </c>
      <c r="M28" s="257">
        <v>1.13333333333333</v>
      </c>
      <c r="N28" s="248">
        <v>1.2210526315789501</v>
      </c>
      <c r="O28" s="217"/>
    </row>
    <row r="29" spans="1:15" s="64" customFormat="1" x14ac:dyDescent="0.25">
      <c r="A29" s="206" t="s">
        <v>391</v>
      </c>
      <c r="B29" s="85">
        <v>74</v>
      </c>
      <c r="C29" s="80">
        <v>11</v>
      </c>
      <c r="D29" s="80">
        <v>6</v>
      </c>
      <c r="E29" s="188">
        <v>91</v>
      </c>
      <c r="F29" s="248">
        <v>1.2527472527472501</v>
      </c>
      <c r="H29" s="253">
        <v>1.70588235294118</v>
      </c>
      <c r="I29" s="254">
        <v>1.6</v>
      </c>
      <c r="J29" s="254">
        <v>1.4</v>
      </c>
      <c r="K29" s="254">
        <v>1.03125</v>
      </c>
      <c r="L29" s="255">
        <v>1.125</v>
      </c>
      <c r="M29" s="257">
        <v>1</v>
      </c>
      <c r="N29" s="248">
        <v>1.2527472527472501</v>
      </c>
      <c r="O29" s="217"/>
    </row>
    <row r="30" spans="1:15" s="64" customFormat="1" x14ac:dyDescent="0.25">
      <c r="A30" s="206" t="s">
        <v>392</v>
      </c>
      <c r="B30" s="85">
        <v>72</v>
      </c>
      <c r="C30" s="80">
        <v>11</v>
      </c>
      <c r="D30" s="80">
        <v>3</v>
      </c>
      <c r="E30" s="188">
        <v>86</v>
      </c>
      <c r="F30" s="248">
        <v>1.19767441860465</v>
      </c>
      <c r="H30" s="253">
        <v>1.5882352941176501</v>
      </c>
      <c r="I30" s="254">
        <v>1.4</v>
      </c>
      <c r="J30" s="254">
        <v>1.2307692307692299</v>
      </c>
      <c r="K30" s="254">
        <v>1.0689655172413799</v>
      </c>
      <c r="L30" s="255">
        <v>1</v>
      </c>
      <c r="M30" s="257">
        <v>1</v>
      </c>
      <c r="N30" s="248">
        <v>1.19767441860465</v>
      </c>
      <c r="O30" s="217"/>
    </row>
    <row r="31" spans="1:15" s="64" customFormat="1" x14ac:dyDescent="0.25">
      <c r="A31" s="206" t="s">
        <v>393</v>
      </c>
      <c r="B31" s="85">
        <v>78</v>
      </c>
      <c r="C31" s="80">
        <v>4</v>
      </c>
      <c r="D31" s="80">
        <v>1</v>
      </c>
      <c r="E31" s="188">
        <v>83</v>
      </c>
      <c r="F31" s="248">
        <v>1.07228915662651</v>
      </c>
      <c r="H31" s="253">
        <v>1.25</v>
      </c>
      <c r="I31" s="254">
        <v>1.25</v>
      </c>
      <c r="J31" s="254">
        <v>1</v>
      </c>
      <c r="K31" s="254">
        <v>1.0344827586206899</v>
      </c>
      <c r="L31" s="255">
        <v>1</v>
      </c>
      <c r="M31" s="257">
        <v>1</v>
      </c>
      <c r="N31" s="248">
        <v>1.07228915662651</v>
      </c>
      <c r="O31" s="217"/>
    </row>
    <row r="32" spans="1:15" s="64" customFormat="1" x14ac:dyDescent="0.25">
      <c r="A32" s="203" t="s">
        <v>95</v>
      </c>
      <c r="B32" s="209">
        <v>748</v>
      </c>
      <c r="C32" s="210">
        <v>195</v>
      </c>
      <c r="D32" s="210">
        <v>101</v>
      </c>
      <c r="E32" s="212"/>
      <c r="F32" s="249">
        <v>1.38026819923372</v>
      </c>
      <c r="H32" s="219">
        <v>1.5732740109010801</v>
      </c>
      <c r="I32" s="220">
        <v>1.7250000000000001</v>
      </c>
      <c r="J32" s="220">
        <v>1.4584634663581999</v>
      </c>
      <c r="K32" s="220">
        <v>1.2447092847871899</v>
      </c>
      <c r="L32" s="221">
        <v>1.1410714285714301</v>
      </c>
      <c r="M32" s="258">
        <v>1.1436029411764701</v>
      </c>
      <c r="N32" s="249">
        <v>1.3810201886324001</v>
      </c>
      <c r="O32" s="217"/>
    </row>
    <row r="33" spans="1:15" s="64" customFormat="1" x14ac:dyDescent="0.25"/>
    <row r="34" spans="1:15" s="64" customFormat="1" ht="15.75" x14ac:dyDescent="0.25">
      <c r="A34" s="66" t="s">
        <v>406</v>
      </c>
    </row>
    <row r="35" spans="1:15" s="64" customFormat="1" ht="24" x14ac:dyDescent="0.25">
      <c r="A35" s="336" t="s">
        <v>408</v>
      </c>
      <c r="B35" s="336" t="s">
        <v>400</v>
      </c>
      <c r="C35" s="336" t="s">
        <v>401</v>
      </c>
      <c r="D35" s="336" t="s">
        <v>402</v>
      </c>
      <c r="E35" s="336" t="s">
        <v>289</v>
      </c>
      <c r="F35" s="336" t="s">
        <v>403</v>
      </c>
      <c r="H35" s="336" t="s">
        <v>45</v>
      </c>
      <c r="I35" s="336" t="s">
        <v>83</v>
      </c>
      <c r="J35" s="336" t="s">
        <v>88</v>
      </c>
      <c r="K35" s="336" t="s">
        <v>92</v>
      </c>
      <c r="L35" s="336" t="s">
        <v>89</v>
      </c>
      <c r="M35" s="336" t="s">
        <v>264</v>
      </c>
      <c r="N35" s="336" t="s">
        <v>403</v>
      </c>
    </row>
    <row r="36" spans="1:15" s="64" customFormat="1" x14ac:dyDescent="0.25">
      <c r="A36" s="206" t="s">
        <v>384</v>
      </c>
      <c r="B36" s="83">
        <v>18</v>
      </c>
      <c r="C36" s="84">
        <v>41</v>
      </c>
      <c r="D36" s="84">
        <v>30</v>
      </c>
      <c r="E36" s="190">
        <v>89</v>
      </c>
      <c r="F36" s="247">
        <v>2.1348314606741599</v>
      </c>
      <c r="H36" s="250">
        <v>2.2941176470588198</v>
      </c>
      <c r="I36" s="251">
        <v>1.5</v>
      </c>
      <c r="J36" s="251">
        <v>2.0588235294117601</v>
      </c>
      <c r="K36" s="251">
        <v>2.12903225806452</v>
      </c>
      <c r="L36" s="252">
        <v>2.5714285714285698</v>
      </c>
      <c r="M36" s="256">
        <v>2</v>
      </c>
      <c r="N36" s="247">
        <v>2.1348314606741599</v>
      </c>
      <c r="O36" s="217"/>
    </row>
    <row r="37" spans="1:15" s="64" customFormat="1" x14ac:dyDescent="0.25">
      <c r="A37" s="206" t="s">
        <v>385</v>
      </c>
      <c r="B37" s="85">
        <v>51</v>
      </c>
      <c r="C37" s="80">
        <v>40</v>
      </c>
      <c r="D37" s="80">
        <v>23</v>
      </c>
      <c r="E37" s="188">
        <v>114</v>
      </c>
      <c r="F37" s="248">
        <v>1.7543859649122799</v>
      </c>
      <c r="H37" s="253">
        <v>1.65217391304348</v>
      </c>
      <c r="I37" s="254">
        <v>1.25</v>
      </c>
      <c r="J37" s="254">
        <v>1.9473684210526301</v>
      </c>
      <c r="K37" s="254">
        <v>1.74</v>
      </c>
      <c r="L37" s="255">
        <v>1.7777777777777799</v>
      </c>
      <c r="M37" s="257">
        <v>1.8888888888888899</v>
      </c>
      <c r="N37" s="248">
        <v>1.7543859649122799</v>
      </c>
      <c r="O37" s="217"/>
    </row>
    <row r="38" spans="1:15" s="64" customFormat="1" x14ac:dyDescent="0.25">
      <c r="A38" s="206" t="s">
        <v>386</v>
      </c>
      <c r="B38" s="85">
        <v>30</v>
      </c>
      <c r="C38" s="80">
        <v>36</v>
      </c>
      <c r="D38" s="80">
        <v>27</v>
      </c>
      <c r="E38" s="188">
        <v>93</v>
      </c>
      <c r="F38" s="248">
        <v>1.9677419354838701</v>
      </c>
      <c r="H38" s="253">
        <v>1.71428571428571</v>
      </c>
      <c r="I38" s="254">
        <v>1.2</v>
      </c>
      <c r="J38" s="254">
        <v>2</v>
      </c>
      <c r="K38" s="254">
        <v>2.0882352941176499</v>
      </c>
      <c r="L38" s="255">
        <v>2.4</v>
      </c>
      <c r="M38" s="257">
        <v>2.1538461538461502</v>
      </c>
      <c r="N38" s="248">
        <v>1.9677419354838701</v>
      </c>
      <c r="O38" s="217"/>
    </row>
    <row r="39" spans="1:15" s="64" customFormat="1" x14ac:dyDescent="0.25">
      <c r="A39" s="206" t="s">
        <v>387</v>
      </c>
      <c r="B39" s="85">
        <v>44</v>
      </c>
      <c r="C39" s="80">
        <v>45</v>
      </c>
      <c r="D39" s="80">
        <v>26</v>
      </c>
      <c r="E39" s="188">
        <v>115</v>
      </c>
      <c r="F39" s="248">
        <v>1.8434782608695699</v>
      </c>
      <c r="H39" s="253">
        <v>1.6666666666666701</v>
      </c>
      <c r="I39" s="254">
        <v>1.4</v>
      </c>
      <c r="J39" s="254">
        <v>2</v>
      </c>
      <c r="K39" s="254">
        <v>1.80851063829787</v>
      </c>
      <c r="L39" s="255">
        <v>2.1111111111111098</v>
      </c>
      <c r="M39" s="257">
        <v>2.0909090909090899</v>
      </c>
      <c r="N39" s="248">
        <v>1.8434782608695699</v>
      </c>
      <c r="O39" s="217"/>
    </row>
    <row r="40" spans="1:15" s="64" customFormat="1" x14ac:dyDescent="0.25">
      <c r="A40" s="206" t="s">
        <v>388</v>
      </c>
      <c r="B40" s="85">
        <v>16</v>
      </c>
      <c r="C40" s="80">
        <v>18</v>
      </c>
      <c r="D40" s="80">
        <v>38</v>
      </c>
      <c r="E40" s="188">
        <v>72</v>
      </c>
      <c r="F40" s="248">
        <v>2.3055555555555598</v>
      </c>
      <c r="H40" s="253">
        <v>2</v>
      </c>
      <c r="I40" s="254">
        <v>2</v>
      </c>
      <c r="J40" s="254">
        <v>2.4166666666666701</v>
      </c>
      <c r="K40" s="254">
        <v>2.4166666666666701</v>
      </c>
      <c r="L40" s="255">
        <v>2.4285714285714302</v>
      </c>
      <c r="M40" s="257">
        <v>2.4444444444444402</v>
      </c>
      <c r="N40" s="248">
        <v>2.3055555555555598</v>
      </c>
      <c r="O40" s="217"/>
    </row>
    <row r="41" spans="1:15" s="64" customFormat="1" x14ac:dyDescent="0.25">
      <c r="A41" s="206" t="s">
        <v>389</v>
      </c>
      <c r="B41" s="85">
        <v>43</v>
      </c>
      <c r="C41" s="80">
        <v>40</v>
      </c>
      <c r="D41" s="80">
        <v>24</v>
      </c>
      <c r="E41" s="188">
        <v>107</v>
      </c>
      <c r="F41" s="248">
        <v>1.8224299065420599</v>
      </c>
      <c r="H41" s="253">
        <v>1.77272727272727</v>
      </c>
      <c r="I41" s="254">
        <v>1</v>
      </c>
      <c r="J41" s="254">
        <v>2</v>
      </c>
      <c r="K41" s="254">
        <v>1.7333333333333301</v>
      </c>
      <c r="L41" s="255">
        <v>2</v>
      </c>
      <c r="M41" s="257">
        <v>2.25</v>
      </c>
      <c r="N41" s="248">
        <v>1.8224299065420599</v>
      </c>
      <c r="O41" s="217"/>
    </row>
    <row r="42" spans="1:15" s="64" customFormat="1" x14ac:dyDescent="0.25">
      <c r="A42" s="206" t="s">
        <v>390</v>
      </c>
      <c r="B42" s="85">
        <v>14</v>
      </c>
      <c r="C42" s="80">
        <v>30</v>
      </c>
      <c r="D42" s="80">
        <v>37</v>
      </c>
      <c r="E42" s="188">
        <v>81</v>
      </c>
      <c r="F42" s="248">
        <v>2.2839506172839501</v>
      </c>
      <c r="H42" s="253">
        <v>2</v>
      </c>
      <c r="I42" s="254">
        <v>2.2000000000000002</v>
      </c>
      <c r="J42" s="254">
        <v>2.1333333333333302</v>
      </c>
      <c r="K42" s="254">
        <v>2.3703703703703698</v>
      </c>
      <c r="L42" s="255">
        <v>2.5714285714285698</v>
      </c>
      <c r="M42" s="257">
        <v>2.5454545454545499</v>
      </c>
      <c r="N42" s="248">
        <v>2.2839506172839501</v>
      </c>
      <c r="O42" s="217"/>
    </row>
    <row r="43" spans="1:15" s="64" customFormat="1" x14ac:dyDescent="0.25">
      <c r="A43" s="206" t="s">
        <v>391</v>
      </c>
      <c r="B43" s="85">
        <v>19</v>
      </c>
      <c r="C43" s="80">
        <v>20</v>
      </c>
      <c r="D43" s="80">
        <v>37</v>
      </c>
      <c r="E43" s="188">
        <v>76</v>
      </c>
      <c r="F43" s="248">
        <v>2.2368421052631602</v>
      </c>
      <c r="H43" s="253">
        <v>2</v>
      </c>
      <c r="I43" s="254">
        <v>2.2000000000000002</v>
      </c>
      <c r="J43" s="254">
        <v>2.21428571428571</v>
      </c>
      <c r="K43" s="254">
        <v>2.3076923076923102</v>
      </c>
      <c r="L43" s="255">
        <v>2.28571428571429</v>
      </c>
      <c r="M43" s="257">
        <v>2.4</v>
      </c>
      <c r="N43" s="248">
        <v>2.2368421052631602</v>
      </c>
      <c r="O43" s="217"/>
    </row>
    <row r="44" spans="1:15" s="64" customFormat="1" x14ac:dyDescent="0.25">
      <c r="A44" s="206" t="s">
        <v>392</v>
      </c>
      <c r="B44" s="85">
        <v>17</v>
      </c>
      <c r="C44" s="80">
        <v>14</v>
      </c>
      <c r="D44" s="80">
        <v>40</v>
      </c>
      <c r="E44" s="188">
        <v>71</v>
      </c>
      <c r="F44" s="248">
        <v>2.3239436619718301</v>
      </c>
      <c r="H44" s="253">
        <v>2.1538461538461502</v>
      </c>
      <c r="I44" s="254">
        <v>2.2000000000000002</v>
      </c>
      <c r="J44" s="254">
        <v>2.3076923076923102</v>
      </c>
      <c r="K44" s="254">
        <v>2.3043478260869601</v>
      </c>
      <c r="L44" s="255">
        <v>2.6666666666666701</v>
      </c>
      <c r="M44" s="257">
        <v>2.4545454545454501</v>
      </c>
      <c r="N44" s="248">
        <v>2.3239436619718301</v>
      </c>
      <c r="O44" s="217"/>
    </row>
    <row r="45" spans="1:15" s="64" customFormat="1" x14ac:dyDescent="0.25">
      <c r="A45" s="206" t="s">
        <v>393</v>
      </c>
      <c r="B45" s="85">
        <v>15</v>
      </c>
      <c r="C45" s="80">
        <v>12</v>
      </c>
      <c r="D45" s="80">
        <v>39</v>
      </c>
      <c r="E45" s="188">
        <v>66</v>
      </c>
      <c r="F45" s="248">
        <v>2.3636363636363602</v>
      </c>
      <c r="H45" s="253">
        <v>2.4545454545454501</v>
      </c>
      <c r="I45" s="254">
        <v>2.4</v>
      </c>
      <c r="J45" s="254">
        <v>2.1818181818181799</v>
      </c>
      <c r="K45" s="254">
        <v>2.2608695652173898</v>
      </c>
      <c r="L45" s="255">
        <v>2.6666666666666701</v>
      </c>
      <c r="M45" s="257">
        <v>2.5</v>
      </c>
      <c r="N45" s="248">
        <v>2.3636363636363602</v>
      </c>
      <c r="O45" s="217"/>
    </row>
    <row r="46" spans="1:15" s="64" customFormat="1" x14ac:dyDescent="0.25">
      <c r="A46" s="203" t="s">
        <v>95</v>
      </c>
      <c r="B46" s="209">
        <v>267</v>
      </c>
      <c r="C46" s="210">
        <v>296</v>
      </c>
      <c r="D46" s="210">
        <v>321</v>
      </c>
      <c r="E46" s="212"/>
      <c r="F46" s="249">
        <v>2.0610859728506798</v>
      </c>
      <c r="H46" s="219">
        <v>1.97083628221736</v>
      </c>
      <c r="I46" s="220">
        <v>1.7350000000000001</v>
      </c>
      <c r="J46" s="220">
        <v>2.1259988154260601</v>
      </c>
      <c r="K46" s="220">
        <v>2.1159058259847101</v>
      </c>
      <c r="L46" s="221">
        <v>2.34793650793651</v>
      </c>
      <c r="M46" s="258">
        <v>2.2728088578088599</v>
      </c>
      <c r="N46" s="249">
        <v>2.0610859728506798</v>
      </c>
      <c r="O46" s="217"/>
    </row>
    <row r="47" spans="1:15" s="64" customFormat="1" x14ac:dyDescent="0.25"/>
    <row r="48" spans="1:15" s="64" customFormat="1" ht="15.75" x14ac:dyDescent="0.25">
      <c r="A48" s="66" t="s">
        <v>407</v>
      </c>
    </row>
    <row r="49" spans="1:15" s="64" customFormat="1" ht="24" x14ac:dyDescent="0.25">
      <c r="A49" s="336" t="s">
        <v>408</v>
      </c>
      <c r="B49" s="336" t="s">
        <v>394</v>
      </c>
      <c r="C49" s="336" t="s">
        <v>395</v>
      </c>
      <c r="D49" s="336" t="s">
        <v>396</v>
      </c>
      <c r="E49" s="336" t="s">
        <v>289</v>
      </c>
      <c r="F49" s="336" t="s">
        <v>403</v>
      </c>
      <c r="H49" s="336" t="s">
        <v>45</v>
      </c>
      <c r="I49" s="336" t="s">
        <v>83</v>
      </c>
      <c r="J49" s="336" t="s">
        <v>88</v>
      </c>
      <c r="K49" s="336" t="s">
        <v>92</v>
      </c>
      <c r="L49" s="336" t="s">
        <v>89</v>
      </c>
      <c r="M49" s="336" t="s">
        <v>264</v>
      </c>
      <c r="N49" s="336" t="s">
        <v>403</v>
      </c>
    </row>
    <row r="50" spans="1:15" s="64" customFormat="1" x14ac:dyDescent="0.25">
      <c r="A50" s="206" t="s">
        <v>384</v>
      </c>
      <c r="B50" s="83">
        <v>13</v>
      </c>
      <c r="C50" s="84">
        <v>47</v>
      </c>
      <c r="D50" s="84">
        <v>120</v>
      </c>
      <c r="E50" s="190">
        <v>180</v>
      </c>
      <c r="F50" s="247">
        <v>2.5944444444444401</v>
      </c>
      <c r="H50" s="250">
        <v>2.6756756756756799</v>
      </c>
      <c r="I50" s="251">
        <v>2.8333333333333299</v>
      </c>
      <c r="J50" s="251">
        <v>2.5185185185185199</v>
      </c>
      <c r="K50" s="251">
        <v>2.52941176470588</v>
      </c>
      <c r="L50" s="252">
        <v>2.6666666666666701</v>
      </c>
      <c r="M50" s="256">
        <v>2.6333333333333302</v>
      </c>
      <c r="N50" s="247">
        <v>2.5944444444444401</v>
      </c>
      <c r="O50" s="217"/>
    </row>
    <row r="51" spans="1:15" s="64" customFormat="1" x14ac:dyDescent="0.25">
      <c r="A51" s="206" t="s">
        <v>385</v>
      </c>
      <c r="B51" s="85">
        <v>6</v>
      </c>
      <c r="C51" s="80">
        <v>41</v>
      </c>
      <c r="D51" s="80">
        <v>123</v>
      </c>
      <c r="E51" s="188">
        <v>170</v>
      </c>
      <c r="F51" s="248">
        <v>2.6882352941176499</v>
      </c>
      <c r="H51" s="253">
        <v>2.75757575757576</v>
      </c>
      <c r="I51" s="254">
        <v>3</v>
      </c>
      <c r="J51" s="254">
        <v>2.81481481481481</v>
      </c>
      <c r="K51" s="254">
        <v>2.6865671641790998</v>
      </c>
      <c r="L51" s="255">
        <v>2.6666666666666701</v>
      </c>
      <c r="M51" s="257">
        <v>2.4230769230769198</v>
      </c>
      <c r="N51" s="248">
        <v>2.6882352941176499</v>
      </c>
      <c r="O51" s="217"/>
    </row>
    <row r="52" spans="1:15" s="64" customFormat="1" x14ac:dyDescent="0.25">
      <c r="A52" s="206" t="s">
        <v>386</v>
      </c>
      <c r="B52" s="85">
        <v>19</v>
      </c>
      <c r="C52" s="80">
        <v>48</v>
      </c>
      <c r="D52" s="80">
        <v>80</v>
      </c>
      <c r="E52" s="188">
        <v>147</v>
      </c>
      <c r="F52" s="248">
        <v>2.4149659863945598</v>
      </c>
      <c r="H52" s="253">
        <v>2.3793103448275899</v>
      </c>
      <c r="I52" s="254">
        <v>2.6666666666666701</v>
      </c>
      <c r="J52" s="254">
        <v>2.60869565217391</v>
      </c>
      <c r="K52" s="254">
        <v>2.3333333333333299</v>
      </c>
      <c r="L52" s="255">
        <v>2.4</v>
      </c>
      <c r="M52" s="257">
        <v>2.4</v>
      </c>
      <c r="N52" s="248">
        <v>2.4149659863945598</v>
      </c>
      <c r="O52" s="217"/>
    </row>
    <row r="53" spans="1:15" s="64" customFormat="1" x14ac:dyDescent="0.25">
      <c r="A53" s="206" t="s">
        <v>387</v>
      </c>
      <c r="B53" s="85">
        <v>11</v>
      </c>
      <c r="C53" s="80">
        <v>39</v>
      </c>
      <c r="D53" s="80">
        <v>131</v>
      </c>
      <c r="E53" s="188">
        <v>181</v>
      </c>
      <c r="F53" s="248">
        <v>2.6629834254143598</v>
      </c>
      <c r="H53" s="253">
        <v>2.6666666666666701</v>
      </c>
      <c r="I53" s="254">
        <v>3</v>
      </c>
      <c r="J53" s="254">
        <v>2.8461538461538498</v>
      </c>
      <c r="K53" s="254">
        <v>2.6438356164383601</v>
      </c>
      <c r="L53" s="255">
        <v>2.9166666666666701</v>
      </c>
      <c r="M53" s="257">
        <v>2.3571428571428599</v>
      </c>
      <c r="N53" s="248">
        <v>2.6629834254143598</v>
      </c>
      <c r="O53" s="217"/>
    </row>
    <row r="54" spans="1:15" s="64" customFormat="1" x14ac:dyDescent="0.25">
      <c r="A54" s="206" t="s">
        <v>388</v>
      </c>
      <c r="B54" s="85">
        <v>29</v>
      </c>
      <c r="C54" s="80">
        <v>53</v>
      </c>
      <c r="D54" s="80">
        <v>56</v>
      </c>
      <c r="E54" s="188">
        <v>138</v>
      </c>
      <c r="F54" s="248">
        <v>2.1956521739130399</v>
      </c>
      <c r="H54" s="253">
        <v>2.3333333333333299</v>
      </c>
      <c r="I54" s="254">
        <v>2.2000000000000002</v>
      </c>
      <c r="J54" s="254">
        <v>2.25</v>
      </c>
      <c r="K54" s="254">
        <v>2.0545454545454498</v>
      </c>
      <c r="L54" s="255">
        <v>2.6666666666666701</v>
      </c>
      <c r="M54" s="257">
        <v>2.1052631578947398</v>
      </c>
      <c r="N54" s="248">
        <v>2.1956521739130399</v>
      </c>
      <c r="O54" s="217"/>
    </row>
    <row r="55" spans="1:15" s="64" customFormat="1" x14ac:dyDescent="0.25">
      <c r="A55" s="206" t="s">
        <v>389</v>
      </c>
      <c r="B55" s="85">
        <v>10</v>
      </c>
      <c r="C55" s="80">
        <v>35</v>
      </c>
      <c r="D55" s="80">
        <v>121</v>
      </c>
      <c r="E55" s="188">
        <v>166</v>
      </c>
      <c r="F55" s="248">
        <v>2.6686746987951802</v>
      </c>
      <c r="H55" s="253">
        <v>2.77142857142857</v>
      </c>
      <c r="I55" s="254">
        <v>3</v>
      </c>
      <c r="J55" s="254">
        <v>2.875</v>
      </c>
      <c r="K55" s="254">
        <v>2.6</v>
      </c>
      <c r="L55" s="255">
        <v>2.5</v>
      </c>
      <c r="M55" s="257">
        <v>2.5</v>
      </c>
      <c r="N55" s="248">
        <v>2.6686746987951802</v>
      </c>
      <c r="O55" s="217"/>
    </row>
    <row r="56" spans="1:15" s="64" customFormat="1" x14ac:dyDescent="0.25">
      <c r="A56" s="206" t="s">
        <v>390</v>
      </c>
      <c r="B56" s="85">
        <v>22</v>
      </c>
      <c r="C56" s="80">
        <v>43</v>
      </c>
      <c r="D56" s="80">
        <v>71</v>
      </c>
      <c r="E56" s="188">
        <v>136</v>
      </c>
      <c r="F56" s="248">
        <v>2.3602941176470602</v>
      </c>
      <c r="H56" s="253">
        <v>2.3666666666666698</v>
      </c>
      <c r="I56" s="254">
        <v>2.8</v>
      </c>
      <c r="J56" s="254">
        <v>2.61904761904762</v>
      </c>
      <c r="K56" s="254">
        <v>2.2941176470588198</v>
      </c>
      <c r="L56" s="255">
        <v>2.4</v>
      </c>
      <c r="M56" s="257">
        <v>2.1052631578947398</v>
      </c>
      <c r="N56" s="248">
        <v>2.3602941176470602</v>
      </c>
      <c r="O56" s="217"/>
    </row>
    <row r="57" spans="1:15" s="64" customFormat="1" x14ac:dyDescent="0.25">
      <c r="A57" s="206" t="s">
        <v>391</v>
      </c>
      <c r="B57" s="85">
        <v>35</v>
      </c>
      <c r="C57" s="80">
        <v>49</v>
      </c>
      <c r="D57" s="80">
        <v>37</v>
      </c>
      <c r="E57" s="188">
        <v>121</v>
      </c>
      <c r="F57" s="248">
        <v>2.0165289256198302</v>
      </c>
      <c r="H57" s="253">
        <v>2.1111111111111098</v>
      </c>
      <c r="I57" s="254">
        <v>2.6</v>
      </c>
      <c r="J57" s="254">
        <v>2.1111111111111098</v>
      </c>
      <c r="K57" s="254">
        <v>1.8260869565217399</v>
      </c>
      <c r="L57" s="255">
        <v>2.1</v>
      </c>
      <c r="M57" s="257">
        <v>2.06666666666667</v>
      </c>
      <c r="N57" s="248">
        <v>2.0165289256198302</v>
      </c>
      <c r="O57" s="217"/>
    </row>
    <row r="58" spans="1:15" s="64" customFormat="1" x14ac:dyDescent="0.25">
      <c r="A58" s="206" t="s">
        <v>392</v>
      </c>
      <c r="B58" s="85">
        <v>41</v>
      </c>
      <c r="C58" s="80">
        <v>52</v>
      </c>
      <c r="D58" s="80">
        <v>30</v>
      </c>
      <c r="E58" s="188">
        <v>123</v>
      </c>
      <c r="F58" s="248">
        <v>1.9105691056910601</v>
      </c>
      <c r="H58" s="253">
        <v>1.9615384615384599</v>
      </c>
      <c r="I58" s="254">
        <v>2.4</v>
      </c>
      <c r="J58" s="254">
        <v>2</v>
      </c>
      <c r="K58" s="254">
        <v>1.75555555555556</v>
      </c>
      <c r="L58" s="255">
        <v>1.7777777777777799</v>
      </c>
      <c r="M58" s="257">
        <v>2.0526315789473699</v>
      </c>
      <c r="N58" s="248">
        <v>1.9105691056910601</v>
      </c>
      <c r="O58" s="217"/>
    </row>
    <row r="59" spans="1:15" s="64" customFormat="1" x14ac:dyDescent="0.25">
      <c r="A59" s="206" t="s">
        <v>393</v>
      </c>
      <c r="B59" s="85">
        <v>42</v>
      </c>
      <c r="C59" s="80">
        <v>45</v>
      </c>
      <c r="D59" s="80">
        <v>32</v>
      </c>
      <c r="E59" s="188">
        <v>119</v>
      </c>
      <c r="F59" s="248">
        <v>1.9159663865546199</v>
      </c>
      <c r="H59" s="253">
        <v>1.9166666666666701</v>
      </c>
      <c r="I59" s="254">
        <v>2.6</v>
      </c>
      <c r="J59" s="254">
        <v>2.0555555555555598</v>
      </c>
      <c r="K59" s="254">
        <v>1.80851063829787</v>
      </c>
      <c r="L59" s="255">
        <v>1.7777777777777799</v>
      </c>
      <c r="M59" s="257">
        <v>1.9375</v>
      </c>
      <c r="N59" s="248">
        <v>1.9159663865546199</v>
      </c>
      <c r="O59" s="217"/>
    </row>
    <row r="60" spans="1:15" s="64" customFormat="1" x14ac:dyDescent="0.25">
      <c r="A60" s="203" t="s">
        <v>95</v>
      </c>
      <c r="B60" s="209">
        <v>228</v>
      </c>
      <c r="C60" s="210">
        <v>452</v>
      </c>
      <c r="D60" s="210">
        <v>801</v>
      </c>
      <c r="E60" s="212"/>
      <c r="F60" s="249">
        <v>2.38690074274139</v>
      </c>
      <c r="H60" s="219">
        <v>2.3939973255490501</v>
      </c>
      <c r="I60" s="220">
        <v>2.71</v>
      </c>
      <c r="J60" s="220">
        <v>2.4698897117375398</v>
      </c>
      <c r="K60" s="220">
        <v>2.25319641306361</v>
      </c>
      <c r="L60" s="221">
        <v>2.3872222222222201</v>
      </c>
      <c r="M60" s="258">
        <v>2.2580877674956601</v>
      </c>
      <c r="N60" s="249">
        <v>2.38690074274139</v>
      </c>
      <c r="O60" s="217"/>
    </row>
    <row r="61" spans="1:15" s="64" customFormat="1" x14ac:dyDescent="0.25"/>
    <row r="63" spans="1:15" s="261" customFormat="1" x14ac:dyDescent="0.25">
      <c r="A63" s="96"/>
      <c r="B63" s="96"/>
    </row>
    <row r="64" spans="1:15" ht="15.75" x14ac:dyDescent="0.25">
      <c r="A64" s="66" t="s">
        <v>464</v>
      </c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61"/>
      <c r="M64" s="261"/>
    </row>
    <row r="65" spans="1:14" ht="24" x14ac:dyDescent="0.25">
      <c r="A65" s="319"/>
      <c r="B65" s="319" t="s">
        <v>45</v>
      </c>
      <c r="C65" s="319" t="s">
        <v>83</v>
      </c>
      <c r="D65" s="319" t="s">
        <v>88</v>
      </c>
      <c r="E65" s="319" t="s">
        <v>92</v>
      </c>
      <c r="F65" s="319" t="s">
        <v>89</v>
      </c>
      <c r="G65" s="319" t="s">
        <v>93</v>
      </c>
      <c r="H65" s="319" t="s">
        <v>91</v>
      </c>
      <c r="I65" s="319" t="s">
        <v>90</v>
      </c>
      <c r="J65" s="333" t="s">
        <v>94</v>
      </c>
      <c r="K65" s="334" t="s">
        <v>42</v>
      </c>
      <c r="L65" s="339" t="s">
        <v>428</v>
      </c>
      <c r="M65" s="261"/>
    </row>
    <row r="66" spans="1:14" x14ac:dyDescent="0.25">
      <c r="A66" s="44" t="s">
        <v>462</v>
      </c>
      <c r="B66" s="68">
        <v>0.5</v>
      </c>
      <c r="C66" s="68">
        <v>0.8</v>
      </c>
      <c r="D66" s="68">
        <v>0.58333333333333304</v>
      </c>
      <c r="E66" s="68">
        <v>0.418604651162791</v>
      </c>
      <c r="F66" s="68">
        <v>0.375</v>
      </c>
      <c r="G66" s="68">
        <v>4.7619047619047603E-2</v>
      </c>
      <c r="H66" s="68">
        <v>6.6666666666666693E-2</v>
      </c>
      <c r="I66" s="68"/>
      <c r="J66" s="191">
        <v>0.133333333333333</v>
      </c>
      <c r="K66" s="195">
        <v>0.355932203389831</v>
      </c>
      <c r="L66" s="188">
        <v>84</v>
      </c>
      <c r="M66" s="261"/>
    </row>
    <row r="67" spans="1:14" x14ac:dyDescent="0.25">
      <c r="A67" s="44" t="s">
        <v>463</v>
      </c>
      <c r="B67" s="68">
        <v>0.52500000000000002</v>
      </c>
      <c r="C67" s="68">
        <v>1</v>
      </c>
      <c r="D67" s="68">
        <v>0.70833333333333304</v>
      </c>
      <c r="E67" s="68">
        <v>0.55813953488372103</v>
      </c>
      <c r="F67" s="68">
        <v>0.375</v>
      </c>
      <c r="G67" s="68">
        <v>0.238095238095238</v>
      </c>
      <c r="H67" s="68">
        <v>0.2</v>
      </c>
      <c r="I67" s="68"/>
      <c r="J67" s="191">
        <v>0.133333333333333</v>
      </c>
      <c r="K67" s="195">
        <v>0.45338983050847498</v>
      </c>
      <c r="L67" s="208">
        <v>107</v>
      </c>
      <c r="M67" s="261"/>
    </row>
    <row r="68" spans="1:14" x14ac:dyDescent="0.25">
      <c r="A68" s="44" t="s">
        <v>80</v>
      </c>
      <c r="B68" s="68">
        <v>0.3</v>
      </c>
      <c r="C68" s="68">
        <v>1</v>
      </c>
      <c r="D68" s="68">
        <v>0.70833333333333304</v>
      </c>
      <c r="E68" s="68">
        <v>0.5</v>
      </c>
      <c r="F68" s="68">
        <v>0.3125</v>
      </c>
      <c r="G68" s="68">
        <v>4.7619047619047603E-2</v>
      </c>
      <c r="H68" s="68">
        <v>6.6666666666666693E-2</v>
      </c>
      <c r="I68" s="68"/>
      <c r="J68" s="191">
        <v>6.6666666666666693E-2</v>
      </c>
      <c r="K68" s="195">
        <v>0.36016949152542399</v>
      </c>
      <c r="L68" s="208">
        <v>85</v>
      </c>
      <c r="M68" s="261"/>
    </row>
    <row r="69" spans="1:14" x14ac:dyDescent="0.25">
      <c r="A69" s="44" t="s">
        <v>6</v>
      </c>
      <c r="B69" s="68">
        <v>0.27500000000000002</v>
      </c>
      <c r="C69" s="68">
        <v>0.4</v>
      </c>
      <c r="D69" s="68">
        <v>0.25</v>
      </c>
      <c r="E69" s="68">
        <v>0.13953488372093001</v>
      </c>
      <c r="F69" s="68">
        <v>6.25E-2</v>
      </c>
      <c r="G69" s="68">
        <v>9.5238095238095205E-2</v>
      </c>
      <c r="H69" s="68"/>
      <c r="I69" s="68">
        <v>0.214285714285714</v>
      </c>
      <c r="J69" s="191">
        <v>6.6666666666666693E-2</v>
      </c>
      <c r="K69" s="195">
        <v>0.161016949152542</v>
      </c>
      <c r="L69" s="188">
        <v>38</v>
      </c>
      <c r="M69" s="261"/>
    </row>
    <row r="70" spans="1:14" x14ac:dyDescent="0.25">
      <c r="A70" s="44" t="s">
        <v>297</v>
      </c>
      <c r="B70" s="68">
        <v>0.32500000000000001</v>
      </c>
      <c r="C70" s="68"/>
      <c r="D70" s="68">
        <v>0.16666666666666699</v>
      </c>
      <c r="E70" s="68">
        <v>0.26744186046511598</v>
      </c>
      <c r="F70" s="68">
        <v>0.5625</v>
      </c>
      <c r="G70" s="68">
        <v>0.61904761904761896</v>
      </c>
      <c r="H70" s="68">
        <v>0.8</v>
      </c>
      <c r="I70" s="68">
        <v>0.85714285714285698</v>
      </c>
      <c r="J70" s="191">
        <v>0.86666666666666703</v>
      </c>
      <c r="K70" s="195">
        <v>0.41949152542372897</v>
      </c>
      <c r="L70" s="188">
        <v>99</v>
      </c>
      <c r="M70" s="261"/>
    </row>
    <row r="71" spans="1:14" x14ac:dyDescent="0.25">
      <c r="A71" s="81" t="s">
        <v>120</v>
      </c>
      <c r="B71" s="209">
        <v>40</v>
      </c>
      <c r="C71" s="210">
        <v>5</v>
      </c>
      <c r="D71" s="210">
        <v>24</v>
      </c>
      <c r="E71" s="210">
        <v>86</v>
      </c>
      <c r="F71" s="210">
        <v>16</v>
      </c>
      <c r="G71" s="210">
        <v>21</v>
      </c>
      <c r="H71" s="210">
        <v>15</v>
      </c>
      <c r="I71" s="210">
        <v>14</v>
      </c>
      <c r="J71" s="211">
        <v>15</v>
      </c>
      <c r="K71" s="212"/>
      <c r="L71" s="212">
        <v>236</v>
      </c>
      <c r="M71" s="261"/>
    </row>
    <row r="72" spans="1:14" x14ac:dyDescent="0.25">
      <c r="A72" s="261"/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</row>
    <row r="74" spans="1:14" ht="15.75" x14ac:dyDescent="0.25">
      <c r="A74" s="66" t="s">
        <v>465</v>
      </c>
    </row>
    <row r="75" spans="1:14" s="261" customFormat="1" ht="24" x14ac:dyDescent="0.25">
      <c r="A75" s="319"/>
      <c r="B75" s="319" t="s">
        <v>45</v>
      </c>
      <c r="C75" s="319" t="s">
        <v>83</v>
      </c>
      <c r="D75" s="319" t="s">
        <v>88</v>
      </c>
      <c r="E75" s="319" t="s">
        <v>92</v>
      </c>
      <c r="F75" s="319" t="s">
        <v>89</v>
      </c>
      <c r="G75" s="319" t="s">
        <v>93</v>
      </c>
      <c r="H75" s="319" t="s">
        <v>91</v>
      </c>
      <c r="I75" s="319" t="s">
        <v>90</v>
      </c>
      <c r="J75" s="333" t="s">
        <v>94</v>
      </c>
      <c r="K75" s="334" t="s">
        <v>42</v>
      </c>
      <c r="L75" s="339" t="s">
        <v>428</v>
      </c>
    </row>
    <row r="76" spans="1:14" s="261" customFormat="1" ht="24" x14ac:dyDescent="0.25">
      <c r="A76" s="44" t="s">
        <v>467</v>
      </c>
      <c r="B76" s="68">
        <v>0.88372093023255804</v>
      </c>
      <c r="C76" s="68">
        <v>1</v>
      </c>
      <c r="D76" s="68">
        <v>0.96296296296296302</v>
      </c>
      <c r="E76" s="68">
        <v>0.96739130434782605</v>
      </c>
      <c r="F76" s="68">
        <v>0.94736842105263197</v>
      </c>
      <c r="G76" s="68">
        <v>0.80952380952380998</v>
      </c>
      <c r="H76" s="68">
        <v>0.94444444444444398</v>
      </c>
      <c r="I76" s="68">
        <v>0.82352941176470595</v>
      </c>
      <c r="J76" s="191">
        <v>0.8</v>
      </c>
      <c r="K76" s="195">
        <v>0.91828793774319095</v>
      </c>
      <c r="L76" s="208">
        <v>236</v>
      </c>
      <c r="M76" s="278"/>
    </row>
    <row r="77" spans="1:14" s="261" customFormat="1" ht="24" x14ac:dyDescent="0.25">
      <c r="A77" s="44" t="s">
        <v>470</v>
      </c>
      <c r="B77" s="68">
        <v>6.9767441860465101E-2</v>
      </c>
      <c r="C77" s="68">
        <v>0.4</v>
      </c>
      <c r="D77" s="68">
        <v>3.7037037037037E-2</v>
      </c>
      <c r="E77" s="68">
        <v>7.6086956521739094E-2</v>
      </c>
      <c r="F77" s="68">
        <v>5.2631578947368397E-2</v>
      </c>
      <c r="G77" s="68">
        <v>0.19047619047618999</v>
      </c>
      <c r="H77" s="68">
        <v>0.16666666666666699</v>
      </c>
      <c r="I77" s="68">
        <v>0.11764705882352899</v>
      </c>
      <c r="J77" s="191">
        <v>6.6666666666666693E-2</v>
      </c>
      <c r="K77" s="195">
        <v>9.3385214007782102E-2</v>
      </c>
      <c r="L77" s="188">
        <v>24</v>
      </c>
      <c r="M77" s="278"/>
      <c r="N77" s="278"/>
    </row>
    <row r="78" spans="1:14" ht="24" x14ac:dyDescent="0.25">
      <c r="A78" s="44" t="s">
        <v>471</v>
      </c>
      <c r="B78" s="68">
        <v>4.6511627906976702E-2</v>
      </c>
      <c r="C78" s="68"/>
      <c r="D78" s="68"/>
      <c r="E78" s="68"/>
      <c r="F78" s="68"/>
      <c r="G78" s="68"/>
      <c r="H78" s="68"/>
      <c r="I78" s="68"/>
      <c r="J78" s="191"/>
      <c r="K78" s="195">
        <v>7.7821011673151804E-3</v>
      </c>
      <c r="L78" s="188">
        <v>2</v>
      </c>
      <c r="M78" s="261"/>
    </row>
    <row r="79" spans="1:14" s="261" customFormat="1" ht="24" x14ac:dyDescent="0.25">
      <c r="A79" s="44" t="s">
        <v>466</v>
      </c>
      <c r="B79" s="68"/>
      <c r="C79" s="68">
        <v>0.2</v>
      </c>
      <c r="D79" s="68">
        <v>7.4074074074074098E-2</v>
      </c>
      <c r="E79" s="68">
        <v>3.2608695652173898E-2</v>
      </c>
      <c r="F79" s="68"/>
      <c r="G79" s="68">
        <v>4.7619047619047603E-2</v>
      </c>
      <c r="H79" s="68"/>
      <c r="I79" s="68"/>
      <c r="J79" s="191">
        <v>6.6666666666666693E-2</v>
      </c>
      <c r="K79" s="195">
        <v>3.1128404669260701E-2</v>
      </c>
      <c r="L79" s="188">
        <v>8</v>
      </c>
      <c r="M79" s="278"/>
    </row>
    <row r="80" spans="1:14" s="261" customFormat="1" ht="24" x14ac:dyDescent="0.25">
      <c r="A80" s="44" t="s">
        <v>469</v>
      </c>
      <c r="B80" s="68">
        <v>0.209302325581395</v>
      </c>
      <c r="C80" s="68">
        <v>0.4</v>
      </c>
      <c r="D80" s="68">
        <v>0.25925925925925902</v>
      </c>
      <c r="E80" s="68">
        <v>0.141304347826087</v>
      </c>
      <c r="F80" s="68"/>
      <c r="G80" s="68">
        <v>4.7619047619047603E-2</v>
      </c>
      <c r="H80" s="68">
        <v>5.5555555555555601E-2</v>
      </c>
      <c r="I80" s="68">
        <v>5.8823529411764698E-2</v>
      </c>
      <c r="J80" s="191">
        <v>0.2</v>
      </c>
      <c r="K80" s="195">
        <v>0.143968871595331</v>
      </c>
      <c r="L80" s="188">
        <v>37</v>
      </c>
      <c r="M80" s="278"/>
    </row>
    <row r="81" spans="1:13" ht="24" x14ac:dyDescent="0.25">
      <c r="A81" s="44" t="s">
        <v>472</v>
      </c>
      <c r="B81" s="68">
        <v>4.6511627906976702E-2</v>
      </c>
      <c r="C81" s="68">
        <v>0.2</v>
      </c>
      <c r="D81" s="68"/>
      <c r="E81" s="68">
        <v>2.1739130434782601E-2</v>
      </c>
      <c r="F81" s="68"/>
      <c r="G81" s="68">
        <v>4.7619047619047603E-2</v>
      </c>
      <c r="H81" s="68"/>
      <c r="I81" s="68"/>
      <c r="J81" s="191"/>
      <c r="K81" s="195">
        <v>2.3346303501945501E-2</v>
      </c>
      <c r="L81" s="188">
        <v>6</v>
      </c>
      <c r="M81" s="278"/>
    </row>
    <row r="82" spans="1:13" x14ac:dyDescent="0.25">
      <c r="A82" s="44" t="s">
        <v>468</v>
      </c>
      <c r="B82" s="68">
        <v>0.209302325581395</v>
      </c>
      <c r="C82" s="68"/>
      <c r="D82" s="68">
        <v>0.18518518518518501</v>
      </c>
      <c r="E82" s="68">
        <v>0.141304347826087</v>
      </c>
      <c r="F82" s="68">
        <v>0.105263157894737</v>
      </c>
      <c r="G82" s="68">
        <v>9.5238095238095205E-2</v>
      </c>
      <c r="H82" s="68">
        <v>5.5555555555555601E-2</v>
      </c>
      <c r="I82" s="68">
        <v>0.11764705882352899</v>
      </c>
      <c r="J82" s="191">
        <v>0.2</v>
      </c>
      <c r="K82" s="195">
        <v>0.143968871595331</v>
      </c>
      <c r="L82" s="188">
        <v>37</v>
      </c>
      <c r="M82" s="278"/>
    </row>
    <row r="83" spans="1:13" s="261" customFormat="1" x14ac:dyDescent="0.25">
      <c r="A83" s="44" t="s">
        <v>6</v>
      </c>
      <c r="B83" s="68">
        <v>0.25581395348837199</v>
      </c>
      <c r="C83" s="68">
        <v>0.4</v>
      </c>
      <c r="D83" s="68">
        <v>0.22222222222222199</v>
      </c>
      <c r="E83" s="68">
        <v>0.217391304347826</v>
      </c>
      <c r="F83" s="68">
        <v>0.105263157894737</v>
      </c>
      <c r="G83" s="68">
        <v>0.14285714285714299</v>
      </c>
      <c r="H83" s="68">
        <v>5.5555555555555601E-2</v>
      </c>
      <c r="I83" s="68">
        <v>0.29411764705882398</v>
      </c>
      <c r="J83" s="191">
        <v>0.133333333333333</v>
      </c>
      <c r="K83" s="195">
        <v>0.202334630350195</v>
      </c>
      <c r="L83" s="188">
        <v>52</v>
      </c>
    </row>
    <row r="84" spans="1:13" s="261" customFormat="1" x14ac:dyDescent="0.25">
      <c r="A84" s="44" t="s">
        <v>297</v>
      </c>
      <c r="B84" s="68">
        <v>6.9767441860465101E-2</v>
      </c>
      <c r="C84" s="68"/>
      <c r="D84" s="68">
        <v>3.7037037037037E-2</v>
      </c>
      <c r="E84" s="68">
        <v>3.2608695652173898E-2</v>
      </c>
      <c r="F84" s="68">
        <v>5.2631578947368397E-2</v>
      </c>
      <c r="G84" s="68">
        <v>0.19047619047618999</v>
      </c>
      <c r="H84" s="68"/>
      <c r="I84" s="68">
        <v>0.11764705882352899</v>
      </c>
      <c r="J84" s="191">
        <v>0.133333333333333</v>
      </c>
      <c r="K84" s="195">
        <v>6.2256809338521402E-2</v>
      </c>
      <c r="L84" s="208">
        <v>16</v>
      </c>
    </row>
    <row r="85" spans="1:13" x14ac:dyDescent="0.25">
      <c r="A85" s="81" t="s">
        <v>120</v>
      </c>
      <c r="B85" s="209">
        <v>43</v>
      </c>
      <c r="C85" s="210">
        <v>5</v>
      </c>
      <c r="D85" s="210">
        <v>27</v>
      </c>
      <c r="E85" s="210">
        <v>92</v>
      </c>
      <c r="F85" s="210">
        <v>19</v>
      </c>
      <c r="G85" s="210">
        <v>21</v>
      </c>
      <c r="H85" s="210">
        <v>18</v>
      </c>
      <c r="I85" s="210">
        <v>17</v>
      </c>
      <c r="J85" s="211">
        <v>15</v>
      </c>
      <c r="K85" s="212"/>
      <c r="L85" s="212">
        <v>257</v>
      </c>
    </row>
  </sheetData>
  <sortState ref="A76:M82">
    <sortCondition ref="M76:M82"/>
  </sortState>
  <mergeCells count="1">
    <mergeCell ref="I2:I3"/>
  </mergeCells>
  <hyperlinks>
    <hyperlink ref="I2:I3" location="Indice!A1" display="VUELTA A I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8"/>
  <sheetViews>
    <sheetView zoomScaleNormal="100" workbookViewId="0">
      <selection activeCell="G2" sqref="G2:G3"/>
    </sheetView>
  </sheetViews>
  <sheetFormatPr baseColWidth="10" defaultRowHeight="15" x14ac:dyDescent="0.25"/>
  <cols>
    <col min="1" max="1" width="50.28515625" customWidth="1"/>
    <col min="2" max="12" width="14.5703125" customWidth="1"/>
  </cols>
  <sheetData>
    <row r="1" spans="1:11" ht="15.75" thickBot="1" x14ac:dyDescent="0.3"/>
    <row r="2" spans="1:11" x14ac:dyDescent="0.25">
      <c r="G2" s="387" t="s">
        <v>24</v>
      </c>
      <c r="H2" s="31"/>
    </row>
    <row r="3" spans="1:11" ht="15.75" thickBot="1" x14ac:dyDescent="0.3">
      <c r="G3" s="388"/>
      <c r="H3" s="31"/>
    </row>
    <row r="4" spans="1:11" ht="21" x14ac:dyDescent="0.25">
      <c r="A4" s="58" t="s">
        <v>330</v>
      </c>
      <c r="B4" s="58"/>
      <c r="C4" s="58"/>
    </row>
    <row r="6" spans="1:11" s="64" customFormat="1" ht="15.75" x14ac:dyDescent="0.25">
      <c r="A6" s="66" t="s">
        <v>303</v>
      </c>
    </row>
    <row r="7" spans="1:11" s="64" customFormat="1" ht="24" x14ac:dyDescent="0.25">
      <c r="A7" s="319" t="s">
        <v>63</v>
      </c>
      <c r="B7" s="319" t="s">
        <v>45</v>
      </c>
      <c r="C7" s="319" t="s">
        <v>83</v>
      </c>
      <c r="D7" s="319" t="s">
        <v>88</v>
      </c>
      <c r="E7" s="319" t="s">
        <v>92</v>
      </c>
      <c r="F7" s="319" t="s">
        <v>89</v>
      </c>
      <c r="G7" s="319" t="s">
        <v>93</v>
      </c>
      <c r="H7" s="319" t="s">
        <v>91</v>
      </c>
      <c r="I7" s="319" t="s">
        <v>90</v>
      </c>
      <c r="J7" s="319" t="s">
        <v>94</v>
      </c>
      <c r="K7" s="325" t="s">
        <v>7</v>
      </c>
    </row>
    <row r="8" spans="1:11" s="64" customFormat="1" x14ac:dyDescent="0.25">
      <c r="A8" s="44" t="s">
        <v>114</v>
      </c>
      <c r="B8" s="68">
        <v>0.8571428571428571</v>
      </c>
      <c r="C8" s="68">
        <v>1</v>
      </c>
      <c r="D8" s="68">
        <v>0.72222222222222221</v>
      </c>
      <c r="E8" s="68">
        <v>0.67391304347826086</v>
      </c>
      <c r="F8" s="68">
        <v>0.75</v>
      </c>
      <c r="G8" s="68">
        <v>0.53846153846153844</v>
      </c>
      <c r="H8" s="68">
        <v>0.55555555555555558</v>
      </c>
      <c r="I8" s="68">
        <v>0.58333333333333337</v>
      </c>
      <c r="J8" s="191">
        <v>0.72727272727272729</v>
      </c>
      <c r="K8" s="195">
        <v>0.67441860465116277</v>
      </c>
    </row>
    <row r="9" spans="1:11" s="64" customFormat="1" x14ac:dyDescent="0.25">
      <c r="A9" s="44" t="s">
        <v>115</v>
      </c>
      <c r="B9" s="68">
        <v>1</v>
      </c>
      <c r="C9" s="68">
        <v>0.5</v>
      </c>
      <c r="D9" s="68">
        <v>0.84615384615384615</v>
      </c>
      <c r="E9" s="68">
        <v>0.72413793103448276</v>
      </c>
      <c r="F9" s="68">
        <v>0.625</v>
      </c>
      <c r="G9" s="68">
        <v>0.70588235294117652</v>
      </c>
      <c r="H9" s="68">
        <v>0.38461538461538464</v>
      </c>
      <c r="I9" s="68">
        <v>0.53333333333333333</v>
      </c>
      <c r="J9" s="191">
        <v>0.81818181818181823</v>
      </c>
      <c r="K9" s="195">
        <v>0.70833333333333337</v>
      </c>
    </row>
    <row r="10" spans="1:11" s="64" customFormat="1" x14ac:dyDescent="0.25">
      <c r="A10" s="44" t="s">
        <v>69</v>
      </c>
      <c r="B10" s="68">
        <v>0.7142857142857143</v>
      </c>
      <c r="C10" s="68">
        <v>1</v>
      </c>
      <c r="D10" s="68">
        <v>0.6</v>
      </c>
      <c r="E10" s="68">
        <v>0.62745098039215685</v>
      </c>
      <c r="F10" s="68">
        <v>0.5</v>
      </c>
      <c r="G10" s="68">
        <v>0.625</v>
      </c>
      <c r="H10" s="68">
        <v>0.14285714285714285</v>
      </c>
      <c r="I10" s="68">
        <v>0.66666666666666663</v>
      </c>
      <c r="J10" s="191">
        <v>1</v>
      </c>
      <c r="K10" s="195">
        <v>0.61016949152542377</v>
      </c>
    </row>
    <row r="11" spans="1:11" s="64" customFormat="1" x14ac:dyDescent="0.25">
      <c r="A11" s="44" t="s">
        <v>70</v>
      </c>
      <c r="B11" s="68">
        <v>0</v>
      </c>
      <c r="C11" s="68">
        <v>0.83333333333333337</v>
      </c>
      <c r="D11" s="68">
        <v>0.46153846153846156</v>
      </c>
      <c r="E11" s="68">
        <v>0.6</v>
      </c>
      <c r="F11" s="68">
        <v>0.4</v>
      </c>
      <c r="G11" s="68">
        <v>0.66666666666666663</v>
      </c>
      <c r="H11" s="68">
        <v>0</v>
      </c>
      <c r="I11" s="68">
        <v>0</v>
      </c>
      <c r="J11" s="191">
        <v>1</v>
      </c>
      <c r="K11" s="195">
        <v>0.5</v>
      </c>
    </row>
    <row r="12" spans="1:11" s="64" customFormat="1" x14ac:dyDescent="0.25">
      <c r="A12" s="44" t="s">
        <v>71</v>
      </c>
      <c r="B12" s="68">
        <v>0.33333333333333331</v>
      </c>
      <c r="C12" s="68">
        <v>0.8</v>
      </c>
      <c r="D12" s="68">
        <v>0.44444444444444442</v>
      </c>
      <c r="E12" s="68">
        <v>0.58333333333333337</v>
      </c>
      <c r="F12" s="68">
        <v>0.5</v>
      </c>
      <c r="G12" s="68">
        <v>0</v>
      </c>
      <c r="H12" s="68">
        <v>0</v>
      </c>
      <c r="I12" s="68">
        <v>0</v>
      </c>
      <c r="J12" s="191">
        <v>1</v>
      </c>
      <c r="K12" s="195">
        <v>0.4838709677419355</v>
      </c>
    </row>
    <row r="13" spans="1:11" s="64" customFormat="1" x14ac:dyDescent="0.25">
      <c r="A13" s="44" t="s">
        <v>277</v>
      </c>
      <c r="B13" s="68">
        <v>0.68965517241379315</v>
      </c>
      <c r="C13" s="68">
        <v>1</v>
      </c>
      <c r="D13" s="68">
        <v>0.68</v>
      </c>
      <c r="E13" s="68">
        <v>0.72857142857142854</v>
      </c>
      <c r="F13" s="68">
        <v>0.63636363636363635</v>
      </c>
      <c r="G13" s="68">
        <v>0.375</v>
      </c>
      <c r="H13" s="68">
        <v>0.33333333333333331</v>
      </c>
      <c r="I13" s="68">
        <v>0.8</v>
      </c>
      <c r="J13" s="191">
        <v>1</v>
      </c>
      <c r="K13" s="195">
        <v>0.7</v>
      </c>
    </row>
    <row r="14" spans="1:11" s="64" customFormat="1" x14ac:dyDescent="0.25">
      <c r="A14" s="44" t="s">
        <v>278</v>
      </c>
      <c r="B14" s="68">
        <v>0.61538461538461542</v>
      </c>
      <c r="C14" s="68">
        <v>1</v>
      </c>
      <c r="D14" s="68">
        <v>0.59090909090909094</v>
      </c>
      <c r="E14" s="68">
        <v>0.65277777777777779</v>
      </c>
      <c r="F14" s="68">
        <v>0.53846153846153844</v>
      </c>
      <c r="G14" s="68">
        <v>0.46666666666666667</v>
      </c>
      <c r="H14" s="68">
        <v>0.125</v>
      </c>
      <c r="I14" s="68">
        <v>0.63636363636363635</v>
      </c>
      <c r="J14" s="191">
        <v>0.7142857142857143</v>
      </c>
      <c r="K14" s="195">
        <v>0.57999999999999996</v>
      </c>
    </row>
    <row r="15" spans="1:11" s="64" customFormat="1" x14ac:dyDescent="0.25">
      <c r="A15" s="44" t="s">
        <v>118</v>
      </c>
      <c r="B15" s="68">
        <v>0.55555555555555558</v>
      </c>
      <c r="C15" s="68">
        <v>0.5</v>
      </c>
      <c r="D15" s="68">
        <v>0.75</v>
      </c>
      <c r="E15" s="68">
        <v>0.58333333333333337</v>
      </c>
      <c r="F15" s="68">
        <v>0.5</v>
      </c>
      <c r="G15" s="68">
        <v>0.5</v>
      </c>
      <c r="H15" s="68">
        <v>0.3888888888888889</v>
      </c>
      <c r="I15" s="68">
        <v>0.6875</v>
      </c>
      <c r="J15" s="191">
        <v>0.69230769230769229</v>
      </c>
      <c r="K15" s="195">
        <v>0.59259259259259256</v>
      </c>
    </row>
    <row r="16" spans="1:11" s="64" customFormat="1" x14ac:dyDescent="0.25">
      <c r="A16" s="44" t="s">
        <v>67</v>
      </c>
      <c r="B16" s="68">
        <v>0.33333333333333331</v>
      </c>
      <c r="C16" s="68">
        <v>1</v>
      </c>
      <c r="D16" s="68">
        <v>0.73684210526315785</v>
      </c>
      <c r="E16" s="68">
        <v>0.6</v>
      </c>
      <c r="F16" s="68">
        <v>0.53333333333333333</v>
      </c>
      <c r="G16" s="68">
        <v>0.5</v>
      </c>
      <c r="H16" s="68">
        <v>0.41176470588235292</v>
      </c>
      <c r="I16" s="68">
        <v>0.6875</v>
      </c>
      <c r="J16" s="191">
        <v>0.8</v>
      </c>
      <c r="K16" s="195">
        <v>0.60465116279069764</v>
      </c>
    </row>
    <row r="17" spans="1:14" s="64" customFormat="1" x14ac:dyDescent="0.25">
      <c r="A17" s="44" t="s">
        <v>125</v>
      </c>
      <c r="B17" s="68">
        <v>0.5</v>
      </c>
      <c r="C17" s="68">
        <v>1</v>
      </c>
      <c r="D17" s="68">
        <v>0.4</v>
      </c>
      <c r="E17" s="68">
        <v>0.75</v>
      </c>
      <c r="F17" s="68">
        <v>0.55555555555555558</v>
      </c>
      <c r="G17" s="68">
        <v>0.6</v>
      </c>
      <c r="H17" s="68">
        <v>0.3</v>
      </c>
      <c r="I17" s="68">
        <v>0.42857142857142855</v>
      </c>
      <c r="J17" s="191">
        <v>0.875</v>
      </c>
      <c r="K17" s="195">
        <v>0.6166666666666667</v>
      </c>
    </row>
    <row r="18" spans="1:14" s="64" customFormat="1" x14ac:dyDescent="0.25">
      <c r="A18" s="44" t="s">
        <v>279</v>
      </c>
      <c r="B18" s="68">
        <v>0.65517241379310343</v>
      </c>
      <c r="C18" s="68">
        <v>0.8</v>
      </c>
      <c r="D18" s="68">
        <v>0.68</v>
      </c>
      <c r="E18" s="68">
        <v>0.68571428571428572</v>
      </c>
      <c r="F18" s="68">
        <v>0.63636363636363635</v>
      </c>
      <c r="G18" s="68">
        <v>0.375</v>
      </c>
      <c r="H18" s="68">
        <v>0.33333333333333331</v>
      </c>
      <c r="I18" s="68">
        <v>0.8</v>
      </c>
      <c r="J18" s="191">
        <v>1</v>
      </c>
      <c r="K18" s="195">
        <v>0.66874999999999996</v>
      </c>
    </row>
    <row r="19" spans="1:14" s="64" customFormat="1" x14ac:dyDescent="0.25">
      <c r="A19" s="44" t="s">
        <v>280</v>
      </c>
      <c r="B19" s="68">
        <v>0.64102564102564108</v>
      </c>
      <c r="C19" s="68">
        <v>1</v>
      </c>
      <c r="D19" s="68">
        <v>0.68181818181818177</v>
      </c>
      <c r="E19" s="68">
        <v>0.66666666666666663</v>
      </c>
      <c r="F19" s="68">
        <v>0.53846153846153844</v>
      </c>
      <c r="G19" s="68">
        <v>0.4</v>
      </c>
      <c r="H19" s="68">
        <v>0.125</v>
      </c>
      <c r="I19" s="68">
        <v>0.63636363636363635</v>
      </c>
      <c r="J19" s="191">
        <v>0.7142857142857143</v>
      </c>
      <c r="K19" s="195">
        <v>0.59499999999999997</v>
      </c>
    </row>
    <row r="20" spans="1:14" s="64" customFormat="1" x14ac:dyDescent="0.25">
      <c r="A20" s="44" t="s">
        <v>112</v>
      </c>
      <c r="B20" s="68">
        <v>0.81578947368421051</v>
      </c>
      <c r="C20" s="68">
        <v>1</v>
      </c>
      <c r="D20" s="68">
        <v>0.83333333333333337</v>
      </c>
      <c r="E20" s="68">
        <v>0.82352941176470584</v>
      </c>
      <c r="F20" s="68">
        <v>0.625</v>
      </c>
      <c r="G20" s="68">
        <v>0.5714285714285714</v>
      </c>
      <c r="H20" s="68">
        <v>0.625</v>
      </c>
      <c r="I20" s="68">
        <v>0.6875</v>
      </c>
      <c r="J20" s="191">
        <v>0.90909090909090906</v>
      </c>
      <c r="K20" s="195">
        <v>0.77876106194690264</v>
      </c>
    </row>
    <row r="21" spans="1:14" s="64" customFormat="1" x14ac:dyDescent="0.25">
      <c r="A21" s="44" t="s">
        <v>276</v>
      </c>
      <c r="B21" s="68">
        <v>0.73684210526315785</v>
      </c>
      <c r="C21" s="68">
        <v>0.5</v>
      </c>
      <c r="D21" s="68">
        <v>0.875</v>
      </c>
      <c r="E21" s="68">
        <v>0.8</v>
      </c>
      <c r="F21" s="68">
        <v>0.66666666666666663</v>
      </c>
      <c r="G21" s="68">
        <v>0.45454545454545453</v>
      </c>
      <c r="H21" s="68">
        <v>0.42857142857142855</v>
      </c>
      <c r="I21" s="68">
        <v>0.66666666666666663</v>
      </c>
      <c r="J21" s="191">
        <v>0.8</v>
      </c>
      <c r="K21" s="195">
        <v>0.72682926829268291</v>
      </c>
    </row>
    <row r="22" spans="1:14" s="64" customFormat="1" x14ac:dyDescent="0.25">
      <c r="A22" s="44" t="s">
        <v>74</v>
      </c>
      <c r="B22" s="68">
        <v>0.75</v>
      </c>
      <c r="C22" s="68">
        <v>1</v>
      </c>
      <c r="D22" s="68">
        <v>0.8</v>
      </c>
      <c r="E22" s="68">
        <v>0.7</v>
      </c>
      <c r="F22" s="68">
        <v>1</v>
      </c>
      <c r="G22" s="68">
        <v>0.33333333333333331</v>
      </c>
      <c r="H22" s="68">
        <v>0.25</v>
      </c>
      <c r="I22" s="68">
        <v>0.5</v>
      </c>
      <c r="J22" s="191">
        <v>1</v>
      </c>
      <c r="K22" s="195">
        <v>0.71698113207547165</v>
      </c>
    </row>
    <row r="23" spans="1:14" s="64" customFormat="1" x14ac:dyDescent="0.25">
      <c r="A23" s="44" t="s">
        <v>72</v>
      </c>
      <c r="B23" s="70">
        <v>0.69767441860465118</v>
      </c>
      <c r="C23" s="70">
        <v>0.83333333333333337</v>
      </c>
      <c r="D23" s="70">
        <v>0.7857142857142857</v>
      </c>
      <c r="E23" s="70">
        <v>0.72164948453608246</v>
      </c>
      <c r="F23" s="70">
        <v>0.55000000000000004</v>
      </c>
      <c r="G23" s="70">
        <v>0.66666666666666663</v>
      </c>
      <c r="H23" s="70">
        <v>0.5</v>
      </c>
      <c r="I23" s="70">
        <v>0.82352941176470584</v>
      </c>
      <c r="J23" s="192">
        <v>0.58823529411764708</v>
      </c>
      <c r="K23" s="198">
        <v>0.69288389513108617</v>
      </c>
    </row>
    <row r="24" spans="1:14" s="64" customFormat="1" x14ac:dyDescent="0.25">
      <c r="A24" s="203" t="s">
        <v>103</v>
      </c>
      <c r="B24" s="199">
        <v>0.67619047619047623</v>
      </c>
      <c r="C24" s="200">
        <v>0.84722222222222221</v>
      </c>
      <c r="D24" s="200">
        <v>0.70418006430868163</v>
      </c>
      <c r="E24" s="200">
        <v>0.69524793388429751</v>
      </c>
      <c r="F24" s="200">
        <v>0.59139784946236562</v>
      </c>
      <c r="G24" s="200">
        <v>0.5268817204301075</v>
      </c>
      <c r="H24" s="200">
        <v>0.3592814371257485</v>
      </c>
      <c r="I24" s="200">
        <v>0.65771812080536918</v>
      </c>
      <c r="J24" s="201">
        <v>0.75409836065573765</v>
      </c>
      <c r="K24" s="202">
        <v>0.65589660743134093</v>
      </c>
    </row>
    <row r="25" spans="1:14" s="64" customFormat="1" x14ac:dyDescent="0.25">
      <c r="B25" s="9"/>
      <c r="C25" s="53"/>
      <c r="D25" s="53"/>
      <c r="E25" s="53"/>
      <c r="F25" s="53"/>
      <c r="G25" s="53"/>
      <c r="H25" s="53"/>
      <c r="I25" s="53"/>
      <c r="J25" s="53"/>
    </row>
    <row r="27" spans="1:14" ht="15.75" x14ac:dyDescent="0.25">
      <c r="A27" s="66" t="s">
        <v>412</v>
      </c>
    </row>
    <row r="28" spans="1:14" s="64" customFormat="1" ht="15.75" x14ac:dyDescent="0.25">
      <c r="A28" s="66"/>
      <c r="B28" s="90"/>
      <c r="C28" s="90"/>
      <c r="D28" s="90"/>
      <c r="E28" s="90"/>
      <c r="F28" s="90"/>
      <c r="G28" s="90"/>
      <c r="H28" s="90"/>
      <c r="I28" s="90"/>
      <c r="J28" s="90"/>
      <c r="K28" s="90"/>
    </row>
    <row r="29" spans="1:14" s="64" customFormat="1" ht="24" x14ac:dyDescent="0.25">
      <c r="B29" s="336" t="s">
        <v>290</v>
      </c>
      <c r="C29" s="336" t="s">
        <v>291</v>
      </c>
      <c r="D29" s="336" t="s">
        <v>292</v>
      </c>
      <c r="E29" s="336" t="s">
        <v>293</v>
      </c>
      <c r="F29" s="336" t="s">
        <v>294</v>
      </c>
      <c r="G29" s="336" t="s">
        <v>289</v>
      </c>
      <c r="I29" s="336" t="s">
        <v>290</v>
      </c>
      <c r="J29" s="336" t="s">
        <v>291</v>
      </c>
      <c r="K29" s="336" t="s">
        <v>292</v>
      </c>
      <c r="L29" s="336" t="s">
        <v>293</v>
      </c>
      <c r="M29" s="336" t="s">
        <v>294</v>
      </c>
      <c r="N29" s="337" t="s">
        <v>7</v>
      </c>
    </row>
    <row r="30" spans="1:14" s="64" customFormat="1" x14ac:dyDescent="0.25">
      <c r="A30" s="206" t="s">
        <v>45</v>
      </c>
      <c r="B30" s="85">
        <v>1</v>
      </c>
      <c r="C30" s="80">
        <v>3</v>
      </c>
      <c r="D30" s="80">
        <v>10</v>
      </c>
      <c r="E30" s="80">
        <v>10</v>
      </c>
      <c r="F30" s="184">
        <v>15</v>
      </c>
      <c r="G30" s="208">
        <f>SUM(B30:F30)</f>
        <v>39</v>
      </c>
      <c r="I30" s="204">
        <f>B30/$G30</f>
        <v>2.564102564102564E-2</v>
      </c>
      <c r="J30" s="68">
        <f>C30/$G30</f>
        <v>7.6923076923076927E-2</v>
      </c>
      <c r="K30" s="68">
        <f>D30/$G30</f>
        <v>0.25641025641025639</v>
      </c>
      <c r="L30" s="68">
        <f>E30/$G30</f>
        <v>0.25641025641025639</v>
      </c>
      <c r="M30" s="191">
        <f>F30/$G30</f>
        <v>0.38461538461538464</v>
      </c>
      <c r="N30" s="195">
        <v>0.67948717948717952</v>
      </c>
    </row>
    <row r="31" spans="1:14" s="64" customFormat="1" x14ac:dyDescent="0.25">
      <c r="A31" s="206" t="s">
        <v>83</v>
      </c>
      <c r="B31" s="85">
        <v>1</v>
      </c>
      <c r="C31" s="80">
        <v>3</v>
      </c>
      <c r="D31" s="80">
        <v>1</v>
      </c>
      <c r="E31" s="80"/>
      <c r="F31" s="184">
        <v>1</v>
      </c>
      <c r="G31" s="188">
        <f>SUM(B31:F31)</f>
        <v>6</v>
      </c>
      <c r="I31" s="204">
        <f>B31/$G31</f>
        <v>0.16666666666666666</v>
      </c>
      <c r="J31" s="68">
        <f t="shared" ref="J31:M39" si="0">C31/$G31</f>
        <v>0.5</v>
      </c>
      <c r="K31" s="68">
        <f t="shared" si="0"/>
        <v>0.16666666666666666</v>
      </c>
      <c r="L31" s="68">
        <f t="shared" si="0"/>
        <v>0</v>
      </c>
      <c r="M31" s="191">
        <f t="shared" si="0"/>
        <v>0.16666666666666666</v>
      </c>
      <c r="N31" s="195">
        <v>0.4</v>
      </c>
    </row>
    <row r="32" spans="1:14" s="64" customFormat="1" x14ac:dyDescent="0.25">
      <c r="A32" s="206" t="s">
        <v>88</v>
      </c>
      <c r="B32" s="85">
        <v>8</v>
      </c>
      <c r="C32" s="80">
        <v>8</v>
      </c>
      <c r="D32" s="80">
        <v>4</v>
      </c>
      <c r="E32" s="80">
        <v>3</v>
      </c>
      <c r="F32" s="184">
        <v>3</v>
      </c>
      <c r="G32" s="188">
        <f t="shared" ref="G32:G39" si="1">SUM(B32:F32)</f>
        <v>26</v>
      </c>
      <c r="I32" s="204">
        <f t="shared" ref="I32:I39" si="2">B32/$G32</f>
        <v>0.30769230769230771</v>
      </c>
      <c r="J32" s="68">
        <f t="shared" si="0"/>
        <v>0.30769230769230771</v>
      </c>
      <c r="K32" s="68">
        <f t="shared" si="0"/>
        <v>0.15384615384615385</v>
      </c>
      <c r="L32" s="68">
        <f t="shared" si="0"/>
        <v>0.11538461538461539</v>
      </c>
      <c r="M32" s="191">
        <f t="shared" si="0"/>
        <v>0.11538461538461539</v>
      </c>
      <c r="N32" s="195">
        <v>0.38461538461538464</v>
      </c>
    </row>
    <row r="33" spans="1:14" s="64" customFormat="1" x14ac:dyDescent="0.25">
      <c r="A33" s="206" t="s">
        <v>92</v>
      </c>
      <c r="B33" s="85">
        <v>18</v>
      </c>
      <c r="C33" s="80">
        <v>17</v>
      </c>
      <c r="D33" s="80">
        <v>26</v>
      </c>
      <c r="E33" s="80">
        <v>12</v>
      </c>
      <c r="F33" s="184">
        <v>12</v>
      </c>
      <c r="G33" s="188">
        <f t="shared" si="1"/>
        <v>85</v>
      </c>
      <c r="I33" s="204">
        <f t="shared" si="2"/>
        <v>0.21176470588235294</v>
      </c>
      <c r="J33" s="68">
        <f t="shared" si="0"/>
        <v>0.2</v>
      </c>
      <c r="K33" s="68">
        <f t="shared" si="0"/>
        <v>0.30588235294117649</v>
      </c>
      <c r="L33" s="68">
        <f t="shared" si="0"/>
        <v>0.14117647058823529</v>
      </c>
      <c r="M33" s="191">
        <f t="shared" si="0"/>
        <v>0.14117647058823529</v>
      </c>
      <c r="N33" s="195">
        <v>0.45999999999999991</v>
      </c>
    </row>
    <row r="34" spans="1:14" s="64" customFormat="1" x14ac:dyDescent="0.25">
      <c r="A34" s="206" t="s">
        <v>89</v>
      </c>
      <c r="B34" s="85">
        <v>4</v>
      </c>
      <c r="C34" s="80">
        <v>2</v>
      </c>
      <c r="D34" s="80">
        <v>6</v>
      </c>
      <c r="E34" s="80">
        <v>4</v>
      </c>
      <c r="F34" s="184"/>
      <c r="G34" s="188">
        <f t="shared" si="1"/>
        <v>16</v>
      </c>
      <c r="I34" s="204">
        <f t="shared" si="2"/>
        <v>0.25</v>
      </c>
      <c r="J34" s="68">
        <f t="shared" si="0"/>
        <v>0.125</v>
      </c>
      <c r="K34" s="68">
        <f t="shared" si="0"/>
        <v>0.375</v>
      </c>
      <c r="L34" s="68">
        <f t="shared" si="0"/>
        <v>0.25</v>
      </c>
      <c r="M34" s="191">
        <f t="shared" si="0"/>
        <v>0</v>
      </c>
      <c r="N34" s="195">
        <v>0.42500000000000004</v>
      </c>
    </row>
    <row r="35" spans="1:14" s="64" customFormat="1" x14ac:dyDescent="0.25">
      <c r="A35" s="206" t="s">
        <v>93</v>
      </c>
      <c r="B35" s="85">
        <v>5</v>
      </c>
      <c r="C35" s="80">
        <v>7</v>
      </c>
      <c r="D35" s="80">
        <v>3</v>
      </c>
      <c r="E35" s="80">
        <v>2</v>
      </c>
      <c r="F35" s="184">
        <v>2</v>
      </c>
      <c r="G35" s="188">
        <f t="shared" si="1"/>
        <v>19</v>
      </c>
      <c r="I35" s="204">
        <f t="shared" si="2"/>
        <v>0.26315789473684209</v>
      </c>
      <c r="J35" s="68">
        <f t="shared" si="0"/>
        <v>0.36842105263157893</v>
      </c>
      <c r="K35" s="68">
        <f t="shared" si="0"/>
        <v>0.15789473684210525</v>
      </c>
      <c r="L35" s="68">
        <f t="shared" si="0"/>
        <v>0.10526315789473684</v>
      </c>
      <c r="M35" s="191">
        <f t="shared" si="0"/>
        <v>0.10526315789473684</v>
      </c>
      <c r="N35" s="195">
        <v>0.38421052631578945</v>
      </c>
    </row>
    <row r="36" spans="1:14" s="64" customFormat="1" x14ac:dyDescent="0.25">
      <c r="A36" s="206" t="s">
        <v>91</v>
      </c>
      <c r="B36" s="85">
        <v>1</v>
      </c>
      <c r="C36" s="80">
        <v>7</v>
      </c>
      <c r="D36" s="80">
        <v>6</v>
      </c>
      <c r="E36" s="80">
        <v>1</v>
      </c>
      <c r="F36" s="184">
        <v>1</v>
      </c>
      <c r="G36" s="188">
        <f t="shared" si="1"/>
        <v>16</v>
      </c>
      <c r="I36" s="204">
        <f t="shared" si="2"/>
        <v>6.25E-2</v>
      </c>
      <c r="J36" s="68">
        <f t="shared" si="0"/>
        <v>0.4375</v>
      </c>
      <c r="K36" s="68">
        <f t="shared" si="0"/>
        <v>0.375</v>
      </c>
      <c r="L36" s="68">
        <f t="shared" si="0"/>
        <v>6.25E-2</v>
      </c>
      <c r="M36" s="191">
        <f t="shared" si="0"/>
        <v>6.25E-2</v>
      </c>
      <c r="N36" s="195">
        <v>0.42499999999999999</v>
      </c>
    </row>
    <row r="37" spans="1:14" s="64" customFormat="1" x14ac:dyDescent="0.25">
      <c r="A37" s="206" t="s">
        <v>90</v>
      </c>
      <c r="B37" s="85">
        <v>3</v>
      </c>
      <c r="C37" s="80">
        <v>4</v>
      </c>
      <c r="D37" s="80">
        <v>6</v>
      </c>
      <c r="E37" s="80">
        <v>2</v>
      </c>
      <c r="F37" s="184">
        <v>2</v>
      </c>
      <c r="G37" s="188">
        <f t="shared" si="1"/>
        <v>17</v>
      </c>
      <c r="I37" s="204">
        <f t="shared" si="2"/>
        <v>0.17647058823529413</v>
      </c>
      <c r="J37" s="68">
        <f t="shared" si="0"/>
        <v>0.23529411764705882</v>
      </c>
      <c r="K37" s="68">
        <f t="shared" si="0"/>
        <v>0.35294117647058826</v>
      </c>
      <c r="L37" s="68">
        <f t="shared" si="0"/>
        <v>0.11764705882352941</v>
      </c>
      <c r="M37" s="191">
        <f t="shared" si="0"/>
        <v>0.11764705882352941</v>
      </c>
      <c r="N37" s="195">
        <v>0.45294117647058818</v>
      </c>
    </row>
    <row r="38" spans="1:14" s="64" customFormat="1" x14ac:dyDescent="0.25">
      <c r="A38" s="206" t="s">
        <v>94</v>
      </c>
      <c r="B38" s="85">
        <v>6</v>
      </c>
      <c r="C38" s="80">
        <v>4</v>
      </c>
      <c r="D38" s="80">
        <v>1</v>
      </c>
      <c r="E38" s="80">
        <v>2</v>
      </c>
      <c r="F38" s="184">
        <v>1</v>
      </c>
      <c r="G38" s="188">
        <f t="shared" si="1"/>
        <v>14</v>
      </c>
      <c r="I38" s="204">
        <f t="shared" si="2"/>
        <v>0.42857142857142855</v>
      </c>
      <c r="J38" s="68">
        <f t="shared" si="0"/>
        <v>0.2857142857142857</v>
      </c>
      <c r="K38" s="68">
        <f t="shared" si="0"/>
        <v>7.1428571428571425E-2</v>
      </c>
      <c r="L38" s="68">
        <f t="shared" si="0"/>
        <v>0.14285714285714285</v>
      </c>
      <c r="M38" s="191">
        <f t="shared" si="0"/>
        <v>7.1428571428571425E-2</v>
      </c>
      <c r="N38" s="195">
        <v>0.32857142857142857</v>
      </c>
    </row>
    <row r="39" spans="1:14" s="64" customFormat="1" x14ac:dyDescent="0.25">
      <c r="A39" s="203" t="s">
        <v>95</v>
      </c>
      <c r="B39" s="209">
        <v>47</v>
      </c>
      <c r="C39" s="210">
        <v>55</v>
      </c>
      <c r="D39" s="210">
        <v>63</v>
      </c>
      <c r="E39" s="210">
        <v>36</v>
      </c>
      <c r="F39" s="211">
        <v>37</v>
      </c>
      <c r="G39" s="212">
        <f t="shared" si="1"/>
        <v>238</v>
      </c>
      <c r="I39" s="199">
        <f t="shared" si="2"/>
        <v>0.19747899159663865</v>
      </c>
      <c r="J39" s="200">
        <f t="shared" si="0"/>
        <v>0.23109243697478993</v>
      </c>
      <c r="K39" s="200">
        <f t="shared" si="0"/>
        <v>0.26470588235294118</v>
      </c>
      <c r="L39" s="200">
        <f t="shared" si="0"/>
        <v>0.15126050420168066</v>
      </c>
      <c r="M39" s="201">
        <f t="shared" si="0"/>
        <v>0.15546218487394958</v>
      </c>
      <c r="N39" s="202">
        <v>0.46722689075630253</v>
      </c>
    </row>
    <row r="40" spans="1:14" s="64" customFormat="1" x14ac:dyDescent="0.25">
      <c r="A40" s="79"/>
      <c r="B40" s="90"/>
      <c r="C40" s="90"/>
      <c r="D40" s="90"/>
      <c r="E40" s="90"/>
      <c r="F40" s="90"/>
      <c r="G40" s="90"/>
      <c r="H40" s="90"/>
      <c r="I40" s="90"/>
      <c r="J40" s="90"/>
      <c r="K40" s="90"/>
    </row>
    <row r="42" spans="1:14" ht="15.75" x14ac:dyDescent="0.25">
      <c r="A42" s="66" t="s">
        <v>304</v>
      </c>
    </row>
    <row r="43" spans="1:14" s="64" customFormat="1" ht="24" x14ac:dyDescent="0.25">
      <c r="B43" s="336" t="s">
        <v>290</v>
      </c>
      <c r="C43" s="336" t="s">
        <v>291</v>
      </c>
      <c r="D43" s="336" t="s">
        <v>292</v>
      </c>
      <c r="E43" s="336" t="s">
        <v>293</v>
      </c>
      <c r="F43" s="336" t="s">
        <v>294</v>
      </c>
      <c r="G43" s="336" t="s">
        <v>289</v>
      </c>
      <c r="I43" s="336" t="s">
        <v>290</v>
      </c>
      <c r="J43" s="336" t="s">
        <v>291</v>
      </c>
      <c r="K43" s="336" t="s">
        <v>292</v>
      </c>
      <c r="L43" s="336" t="s">
        <v>293</v>
      </c>
      <c r="M43" s="336" t="s">
        <v>294</v>
      </c>
      <c r="N43" s="337" t="s">
        <v>7</v>
      </c>
    </row>
    <row r="44" spans="1:14" s="64" customFormat="1" x14ac:dyDescent="0.25">
      <c r="A44" s="206" t="s">
        <v>45</v>
      </c>
      <c r="B44" s="85">
        <v>6</v>
      </c>
      <c r="C44" s="80">
        <v>11</v>
      </c>
      <c r="D44" s="80">
        <v>7</v>
      </c>
      <c r="E44" s="80">
        <v>5</v>
      </c>
      <c r="F44" s="184">
        <v>10</v>
      </c>
      <c r="G44" s="208">
        <f>SUM(B44:F44)</f>
        <v>39</v>
      </c>
      <c r="I44" s="204">
        <f>B44/$G44</f>
        <v>0.15384615384615385</v>
      </c>
      <c r="J44" s="68">
        <f>C44/$G44</f>
        <v>0.28205128205128205</v>
      </c>
      <c r="K44" s="68">
        <f>D44/$G44</f>
        <v>0.17948717948717949</v>
      </c>
      <c r="L44" s="68">
        <f>E44/$G44</f>
        <v>0.12820512820512819</v>
      </c>
      <c r="M44" s="191">
        <f>F44/$G44</f>
        <v>0.25641025641025639</v>
      </c>
      <c r="N44" s="195">
        <v>0.51025641025641033</v>
      </c>
    </row>
    <row r="45" spans="1:14" s="64" customFormat="1" x14ac:dyDescent="0.25">
      <c r="A45" s="206" t="s">
        <v>83</v>
      </c>
      <c r="B45" s="85">
        <v>2</v>
      </c>
      <c r="C45" s="80">
        <v>1</v>
      </c>
      <c r="D45" s="80">
        <v>1</v>
      </c>
      <c r="E45" s="80"/>
      <c r="F45" s="184">
        <v>1</v>
      </c>
      <c r="G45" s="188">
        <f>SUM(B45:F45)</f>
        <v>5</v>
      </c>
      <c r="I45" s="204">
        <f>B45/$G45</f>
        <v>0.4</v>
      </c>
      <c r="J45" s="68">
        <f t="shared" ref="J45:J53" si="3">C45/$G45</f>
        <v>0.2</v>
      </c>
      <c r="K45" s="68">
        <f t="shared" ref="K45:K53" si="4">D45/$G45</f>
        <v>0.2</v>
      </c>
      <c r="L45" s="68">
        <f t="shared" ref="L45:L53" si="5">E45/$G45</f>
        <v>0</v>
      </c>
      <c r="M45" s="191">
        <f t="shared" ref="M45:M53" si="6">F45/$G45</f>
        <v>0.2</v>
      </c>
      <c r="N45" s="195">
        <v>0.38</v>
      </c>
    </row>
    <row r="46" spans="1:14" s="64" customFormat="1" x14ac:dyDescent="0.25">
      <c r="A46" s="206" t="s">
        <v>88</v>
      </c>
      <c r="B46" s="85">
        <v>9</v>
      </c>
      <c r="C46" s="80">
        <v>6</v>
      </c>
      <c r="D46" s="80">
        <v>3</v>
      </c>
      <c r="E46" s="80">
        <v>5</v>
      </c>
      <c r="F46" s="184">
        <v>3</v>
      </c>
      <c r="G46" s="188">
        <f t="shared" ref="G46:G53" si="7">SUM(B46:F46)</f>
        <v>26</v>
      </c>
      <c r="I46" s="204">
        <f t="shared" ref="I46:I53" si="8">B46/$G46</f>
        <v>0.34615384615384615</v>
      </c>
      <c r="J46" s="68">
        <f t="shared" si="3"/>
        <v>0.23076923076923078</v>
      </c>
      <c r="K46" s="68">
        <f t="shared" si="4"/>
        <v>0.11538461538461539</v>
      </c>
      <c r="L46" s="68">
        <f t="shared" si="5"/>
        <v>0.19230769230769232</v>
      </c>
      <c r="M46" s="191">
        <f t="shared" si="6"/>
        <v>0.11538461538461539</v>
      </c>
      <c r="N46" s="195">
        <v>0.4</v>
      </c>
    </row>
    <row r="47" spans="1:14" s="64" customFormat="1" x14ac:dyDescent="0.25">
      <c r="A47" s="206" t="s">
        <v>92</v>
      </c>
      <c r="B47" s="85">
        <v>20</v>
      </c>
      <c r="C47" s="80">
        <v>18</v>
      </c>
      <c r="D47" s="80">
        <v>20</v>
      </c>
      <c r="E47" s="80">
        <v>11</v>
      </c>
      <c r="F47" s="184">
        <v>16</v>
      </c>
      <c r="G47" s="188">
        <f t="shared" si="7"/>
        <v>85</v>
      </c>
      <c r="I47" s="204">
        <f t="shared" si="8"/>
        <v>0.23529411764705882</v>
      </c>
      <c r="J47" s="68">
        <f t="shared" si="3"/>
        <v>0.21176470588235294</v>
      </c>
      <c r="K47" s="68">
        <f t="shared" si="4"/>
        <v>0.23529411764705882</v>
      </c>
      <c r="L47" s="68">
        <f t="shared" si="5"/>
        <v>0.12941176470588237</v>
      </c>
      <c r="M47" s="191">
        <f t="shared" si="6"/>
        <v>0.18823529411764706</v>
      </c>
      <c r="N47" s="195">
        <v>0.46470588235294119</v>
      </c>
    </row>
    <row r="48" spans="1:14" s="64" customFormat="1" x14ac:dyDescent="0.25">
      <c r="A48" s="206" t="s">
        <v>89</v>
      </c>
      <c r="B48" s="85">
        <v>2</v>
      </c>
      <c r="C48" s="80">
        <v>4</v>
      </c>
      <c r="D48" s="80">
        <v>6</v>
      </c>
      <c r="E48" s="80">
        <v>5</v>
      </c>
      <c r="F48" s="184">
        <v>2</v>
      </c>
      <c r="G48" s="188">
        <f t="shared" si="7"/>
        <v>19</v>
      </c>
      <c r="I48" s="204">
        <f t="shared" si="8"/>
        <v>0.10526315789473684</v>
      </c>
      <c r="J48" s="68">
        <f t="shared" si="3"/>
        <v>0.21052631578947367</v>
      </c>
      <c r="K48" s="68">
        <f t="shared" si="4"/>
        <v>0.31578947368421051</v>
      </c>
      <c r="L48" s="68">
        <f t="shared" si="5"/>
        <v>0.26315789473684209</v>
      </c>
      <c r="M48" s="191">
        <f t="shared" si="6"/>
        <v>0.10526315789473684</v>
      </c>
      <c r="N48" s="195">
        <v>0.51052631578947361</v>
      </c>
    </row>
    <row r="49" spans="1:21" s="64" customFormat="1" x14ac:dyDescent="0.25">
      <c r="A49" s="206" t="s">
        <v>93</v>
      </c>
      <c r="B49" s="85">
        <v>5</v>
      </c>
      <c r="C49" s="80"/>
      <c r="D49" s="80">
        <v>9</v>
      </c>
      <c r="E49" s="80">
        <v>3</v>
      </c>
      <c r="F49" s="184">
        <v>2</v>
      </c>
      <c r="G49" s="188">
        <f t="shared" si="7"/>
        <v>19</v>
      </c>
      <c r="I49" s="204">
        <f t="shared" si="8"/>
        <v>0.26315789473684209</v>
      </c>
      <c r="J49" s="68">
        <f t="shared" si="3"/>
        <v>0</v>
      </c>
      <c r="K49" s="68">
        <f t="shared" si="4"/>
        <v>0.47368421052631576</v>
      </c>
      <c r="L49" s="68">
        <f t="shared" si="5"/>
        <v>0.15789473684210525</v>
      </c>
      <c r="M49" s="191">
        <f t="shared" si="6"/>
        <v>0.10526315789473684</v>
      </c>
      <c r="N49" s="195">
        <v>0.46842105263157896</v>
      </c>
    </row>
    <row r="50" spans="1:21" s="64" customFormat="1" x14ac:dyDescent="0.25">
      <c r="A50" s="206" t="s">
        <v>91</v>
      </c>
      <c r="B50" s="85">
        <v>4</v>
      </c>
      <c r="C50" s="80">
        <v>4</v>
      </c>
      <c r="D50" s="80">
        <v>5</v>
      </c>
      <c r="E50" s="80">
        <v>2</v>
      </c>
      <c r="F50" s="184">
        <v>2</v>
      </c>
      <c r="G50" s="188">
        <f t="shared" si="7"/>
        <v>17</v>
      </c>
      <c r="I50" s="204">
        <f t="shared" si="8"/>
        <v>0.23529411764705882</v>
      </c>
      <c r="J50" s="68">
        <f t="shared" si="3"/>
        <v>0.23529411764705882</v>
      </c>
      <c r="K50" s="68">
        <f t="shared" si="4"/>
        <v>0.29411764705882354</v>
      </c>
      <c r="L50" s="68">
        <f t="shared" si="5"/>
        <v>0.11764705882352941</v>
      </c>
      <c r="M50" s="191">
        <f t="shared" si="6"/>
        <v>0.11764705882352941</v>
      </c>
      <c r="N50" s="195">
        <v>0.42941176470588233</v>
      </c>
    </row>
    <row r="51" spans="1:21" s="64" customFormat="1" x14ac:dyDescent="0.25">
      <c r="A51" s="206" t="s">
        <v>90</v>
      </c>
      <c r="B51" s="85">
        <v>1</v>
      </c>
      <c r="C51" s="80">
        <v>6</v>
      </c>
      <c r="D51" s="80">
        <v>8</v>
      </c>
      <c r="E51" s="80">
        <v>1</v>
      </c>
      <c r="F51" s="184">
        <v>1</v>
      </c>
      <c r="G51" s="188">
        <f t="shared" si="7"/>
        <v>17</v>
      </c>
      <c r="I51" s="204">
        <f t="shared" si="8"/>
        <v>5.8823529411764705E-2</v>
      </c>
      <c r="J51" s="68">
        <f t="shared" si="3"/>
        <v>0.35294117647058826</v>
      </c>
      <c r="K51" s="68">
        <f t="shared" si="4"/>
        <v>0.47058823529411764</v>
      </c>
      <c r="L51" s="68">
        <f t="shared" si="5"/>
        <v>5.8823529411764705E-2</v>
      </c>
      <c r="M51" s="191">
        <f t="shared" si="6"/>
        <v>5.8823529411764705E-2</v>
      </c>
      <c r="N51" s="195">
        <v>0.44117647058823528</v>
      </c>
    </row>
    <row r="52" spans="1:21" s="64" customFormat="1" x14ac:dyDescent="0.25">
      <c r="A52" s="206" t="s">
        <v>94</v>
      </c>
      <c r="B52" s="85">
        <v>9</v>
      </c>
      <c r="C52" s="80">
        <v>2</v>
      </c>
      <c r="D52" s="80">
        <v>1</v>
      </c>
      <c r="E52" s="80">
        <v>1</v>
      </c>
      <c r="F52" s="184">
        <v>3</v>
      </c>
      <c r="G52" s="188">
        <f t="shared" si="7"/>
        <v>16</v>
      </c>
      <c r="I52" s="204">
        <f t="shared" si="8"/>
        <v>0.5625</v>
      </c>
      <c r="J52" s="68">
        <f t="shared" si="3"/>
        <v>0.125</v>
      </c>
      <c r="K52" s="68">
        <f t="shared" si="4"/>
        <v>6.25E-2</v>
      </c>
      <c r="L52" s="68">
        <f t="shared" si="5"/>
        <v>6.25E-2</v>
      </c>
      <c r="M52" s="191">
        <f t="shared" si="6"/>
        <v>0.1875</v>
      </c>
      <c r="N52" s="195">
        <v>0.33750000000000002</v>
      </c>
    </row>
    <row r="53" spans="1:21" s="64" customFormat="1" x14ac:dyDescent="0.25">
      <c r="A53" s="203" t="s">
        <v>95</v>
      </c>
      <c r="B53" s="209">
        <v>58</v>
      </c>
      <c r="C53" s="210">
        <v>52</v>
      </c>
      <c r="D53" s="210">
        <v>60</v>
      </c>
      <c r="E53" s="210">
        <v>33</v>
      </c>
      <c r="F53" s="211">
        <v>40</v>
      </c>
      <c r="G53" s="212">
        <f t="shared" si="7"/>
        <v>243</v>
      </c>
      <c r="I53" s="199">
        <f t="shared" si="8"/>
        <v>0.23868312757201646</v>
      </c>
      <c r="J53" s="200">
        <f t="shared" si="3"/>
        <v>0.2139917695473251</v>
      </c>
      <c r="K53" s="200">
        <f t="shared" si="4"/>
        <v>0.24691358024691357</v>
      </c>
      <c r="L53" s="200">
        <f t="shared" si="5"/>
        <v>0.13580246913580246</v>
      </c>
      <c r="M53" s="201">
        <f t="shared" si="6"/>
        <v>0.16460905349794239</v>
      </c>
      <c r="N53" s="202">
        <v>0.45473251028806577</v>
      </c>
      <c r="P53"/>
      <c r="Q53"/>
      <c r="R53"/>
      <c r="S53"/>
      <c r="T53"/>
      <c r="U53"/>
    </row>
    <row r="55" spans="1:21" ht="15.75" x14ac:dyDescent="0.25">
      <c r="A55" s="66" t="s">
        <v>305</v>
      </c>
    </row>
    <row r="56" spans="1:21" s="64" customFormat="1" ht="24" x14ac:dyDescent="0.25">
      <c r="B56" s="336" t="s">
        <v>290</v>
      </c>
      <c r="C56" s="336" t="s">
        <v>291</v>
      </c>
      <c r="D56" s="336" t="s">
        <v>292</v>
      </c>
      <c r="E56" s="336" t="s">
        <v>293</v>
      </c>
      <c r="F56" s="336" t="s">
        <v>294</v>
      </c>
      <c r="G56" s="336" t="s">
        <v>289</v>
      </c>
      <c r="I56" s="336" t="s">
        <v>290</v>
      </c>
      <c r="J56" s="336" t="s">
        <v>291</v>
      </c>
      <c r="K56" s="336" t="s">
        <v>292</v>
      </c>
      <c r="L56" s="336" t="s">
        <v>293</v>
      </c>
      <c r="M56" s="336" t="s">
        <v>294</v>
      </c>
      <c r="N56" s="337" t="s">
        <v>7</v>
      </c>
    </row>
    <row r="57" spans="1:21" s="64" customFormat="1" x14ac:dyDescent="0.25">
      <c r="A57" s="206" t="s">
        <v>45</v>
      </c>
      <c r="B57" s="85">
        <v>5</v>
      </c>
      <c r="C57" s="80">
        <v>1</v>
      </c>
      <c r="D57" s="80">
        <v>3</v>
      </c>
      <c r="E57" s="80">
        <v>10</v>
      </c>
      <c r="F57" s="184">
        <v>23</v>
      </c>
      <c r="G57" s="208">
        <f>SUM(B57:F57)</f>
        <v>42</v>
      </c>
      <c r="I57" s="204">
        <f>B57/$G57</f>
        <v>0.11904761904761904</v>
      </c>
      <c r="J57" s="68">
        <f>C57/$G57</f>
        <v>2.3809523809523808E-2</v>
      </c>
      <c r="K57" s="68">
        <f>D57/$G57</f>
        <v>7.1428571428571425E-2</v>
      </c>
      <c r="L57" s="68">
        <f>E57/$G57</f>
        <v>0.23809523809523808</v>
      </c>
      <c r="M57" s="191">
        <f>F57/$G57</f>
        <v>0.54761904761904767</v>
      </c>
      <c r="N57" s="195">
        <v>0.71428571428571397</v>
      </c>
    </row>
    <row r="58" spans="1:21" s="64" customFormat="1" x14ac:dyDescent="0.25">
      <c r="A58" s="206" t="s">
        <v>83</v>
      </c>
      <c r="B58" s="85">
        <v>2</v>
      </c>
      <c r="C58" s="80">
        <v>1</v>
      </c>
      <c r="D58" s="80"/>
      <c r="E58" s="80"/>
      <c r="F58" s="184">
        <v>2</v>
      </c>
      <c r="G58" s="188">
        <f>SUM(B58:F58)</f>
        <v>5</v>
      </c>
      <c r="I58" s="204">
        <f>B58/$G58</f>
        <v>0.4</v>
      </c>
      <c r="J58" s="68">
        <f t="shared" ref="J58:J66" si="9">C58/$G58</f>
        <v>0.2</v>
      </c>
      <c r="K58" s="68">
        <f t="shared" ref="K58:K66" si="10">D58/$G58</f>
        <v>0</v>
      </c>
      <c r="L58" s="68">
        <f t="shared" ref="L58:L66" si="11">E58/$G58</f>
        <v>0</v>
      </c>
      <c r="M58" s="191">
        <f t="shared" ref="M58:M66" si="12">F58/$G58</f>
        <v>0.4</v>
      </c>
      <c r="N58" s="195">
        <v>0.46000000000000008</v>
      </c>
    </row>
    <row r="59" spans="1:21" s="64" customFormat="1" x14ac:dyDescent="0.25">
      <c r="A59" s="206" t="s">
        <v>88</v>
      </c>
      <c r="B59" s="85">
        <v>2</v>
      </c>
      <c r="C59" s="80">
        <v>6</v>
      </c>
      <c r="D59" s="80">
        <v>4</v>
      </c>
      <c r="E59" s="80">
        <v>4</v>
      </c>
      <c r="F59" s="184">
        <v>9</v>
      </c>
      <c r="G59" s="188">
        <f t="shared" ref="G59:G66" si="13">SUM(B59:F59)</f>
        <v>25</v>
      </c>
      <c r="I59" s="204">
        <f t="shared" ref="I59:I66" si="14">B59/$G59</f>
        <v>0.08</v>
      </c>
      <c r="J59" s="68">
        <f t="shared" si="9"/>
        <v>0.24</v>
      </c>
      <c r="K59" s="68">
        <f t="shared" si="10"/>
        <v>0.16</v>
      </c>
      <c r="L59" s="68">
        <f t="shared" si="11"/>
        <v>0.16</v>
      </c>
      <c r="M59" s="191">
        <f t="shared" si="12"/>
        <v>0.36</v>
      </c>
      <c r="N59" s="195">
        <v>0.59599999999999997</v>
      </c>
    </row>
    <row r="60" spans="1:21" s="64" customFormat="1" x14ac:dyDescent="0.25">
      <c r="A60" s="206" t="s">
        <v>92</v>
      </c>
      <c r="B60" s="85">
        <v>9</v>
      </c>
      <c r="C60" s="80">
        <v>8</v>
      </c>
      <c r="D60" s="80">
        <v>10</v>
      </c>
      <c r="E60" s="80">
        <v>13</v>
      </c>
      <c r="F60" s="184">
        <v>45</v>
      </c>
      <c r="G60" s="188">
        <f t="shared" si="13"/>
        <v>85</v>
      </c>
      <c r="I60" s="204">
        <f t="shared" si="14"/>
        <v>0.10588235294117647</v>
      </c>
      <c r="J60" s="68">
        <f t="shared" si="9"/>
        <v>9.4117647058823528E-2</v>
      </c>
      <c r="K60" s="68">
        <f t="shared" si="10"/>
        <v>0.11764705882352941</v>
      </c>
      <c r="L60" s="68">
        <f t="shared" si="11"/>
        <v>0.15294117647058825</v>
      </c>
      <c r="M60" s="191">
        <f t="shared" si="12"/>
        <v>0.52941176470588236</v>
      </c>
      <c r="N60" s="195">
        <v>0.68117647058823527</v>
      </c>
    </row>
    <row r="61" spans="1:21" s="64" customFormat="1" x14ac:dyDescent="0.25">
      <c r="A61" s="206" t="s">
        <v>89</v>
      </c>
      <c r="B61" s="85">
        <v>2</v>
      </c>
      <c r="C61" s="80">
        <v>2</v>
      </c>
      <c r="D61" s="80">
        <v>1</v>
      </c>
      <c r="E61" s="80">
        <v>4</v>
      </c>
      <c r="F61" s="184">
        <v>10</v>
      </c>
      <c r="G61" s="188">
        <f t="shared" si="13"/>
        <v>19</v>
      </c>
      <c r="I61" s="204">
        <f t="shared" si="14"/>
        <v>0.10526315789473684</v>
      </c>
      <c r="J61" s="68">
        <f t="shared" si="9"/>
        <v>0.10526315789473684</v>
      </c>
      <c r="K61" s="68">
        <f t="shared" si="10"/>
        <v>5.2631578947368418E-2</v>
      </c>
      <c r="L61" s="68">
        <f t="shared" si="11"/>
        <v>0.21052631578947367</v>
      </c>
      <c r="M61" s="191">
        <f t="shared" si="12"/>
        <v>0.52631578947368418</v>
      </c>
      <c r="N61" s="195">
        <v>0.68947368421052635</v>
      </c>
    </row>
    <row r="62" spans="1:21" s="64" customFormat="1" x14ac:dyDescent="0.25">
      <c r="A62" s="206" t="s">
        <v>93</v>
      </c>
      <c r="B62" s="85"/>
      <c r="C62" s="80">
        <v>1</v>
      </c>
      <c r="D62" s="80">
        <v>6</v>
      </c>
      <c r="E62" s="80">
        <v>6</v>
      </c>
      <c r="F62" s="184">
        <v>5</v>
      </c>
      <c r="G62" s="188">
        <f t="shared" si="13"/>
        <v>18</v>
      </c>
      <c r="I62" s="204">
        <f t="shared" si="14"/>
        <v>0</v>
      </c>
      <c r="J62" s="68">
        <f t="shared" si="9"/>
        <v>5.5555555555555552E-2</v>
      </c>
      <c r="K62" s="68">
        <f t="shared" si="10"/>
        <v>0.33333333333333331</v>
      </c>
      <c r="L62" s="68">
        <f t="shared" si="11"/>
        <v>0.33333333333333331</v>
      </c>
      <c r="M62" s="191">
        <f t="shared" si="12"/>
        <v>0.27777777777777779</v>
      </c>
      <c r="N62" s="195">
        <v>0.66666666666666663</v>
      </c>
    </row>
    <row r="63" spans="1:21" s="64" customFormat="1" x14ac:dyDescent="0.25">
      <c r="A63" s="206" t="s">
        <v>91</v>
      </c>
      <c r="B63" s="85">
        <v>1</v>
      </c>
      <c r="C63" s="80">
        <v>1</v>
      </c>
      <c r="D63" s="80">
        <v>2</v>
      </c>
      <c r="E63" s="80">
        <v>4</v>
      </c>
      <c r="F63" s="184">
        <v>9</v>
      </c>
      <c r="G63" s="188">
        <f t="shared" si="13"/>
        <v>17</v>
      </c>
      <c r="I63" s="204">
        <f t="shared" si="14"/>
        <v>5.8823529411764705E-2</v>
      </c>
      <c r="J63" s="68">
        <f t="shared" si="9"/>
        <v>5.8823529411764705E-2</v>
      </c>
      <c r="K63" s="68">
        <f t="shared" si="10"/>
        <v>0.11764705882352941</v>
      </c>
      <c r="L63" s="68">
        <f t="shared" si="11"/>
        <v>0.23529411764705882</v>
      </c>
      <c r="M63" s="191">
        <f t="shared" si="12"/>
        <v>0.52941176470588236</v>
      </c>
      <c r="N63" s="195">
        <v>0.72352941176470587</v>
      </c>
    </row>
    <row r="64" spans="1:21" s="64" customFormat="1" x14ac:dyDescent="0.25">
      <c r="A64" s="206" t="s">
        <v>90</v>
      </c>
      <c r="B64" s="85"/>
      <c r="C64" s="80"/>
      <c r="D64" s="80">
        <v>4</v>
      </c>
      <c r="E64" s="80">
        <v>3</v>
      </c>
      <c r="F64" s="184">
        <v>10</v>
      </c>
      <c r="G64" s="188">
        <f t="shared" si="13"/>
        <v>17</v>
      </c>
      <c r="I64" s="204">
        <f t="shared" si="14"/>
        <v>0</v>
      </c>
      <c r="J64" s="68">
        <f t="shared" si="9"/>
        <v>0</v>
      </c>
      <c r="K64" s="68">
        <f t="shared" si="10"/>
        <v>0.23529411764705882</v>
      </c>
      <c r="L64" s="68">
        <f t="shared" si="11"/>
        <v>0.17647058823529413</v>
      </c>
      <c r="M64" s="191">
        <f t="shared" si="12"/>
        <v>0.58823529411764708</v>
      </c>
      <c r="N64" s="195">
        <v>0.77058823529411757</v>
      </c>
    </row>
    <row r="65" spans="1:21" s="64" customFormat="1" x14ac:dyDescent="0.25">
      <c r="A65" s="206" t="s">
        <v>94</v>
      </c>
      <c r="B65" s="85">
        <v>6</v>
      </c>
      <c r="C65" s="80">
        <v>1</v>
      </c>
      <c r="D65" s="80">
        <v>2</v>
      </c>
      <c r="E65" s="80">
        <v>1</v>
      </c>
      <c r="F65" s="184">
        <v>7</v>
      </c>
      <c r="G65" s="188">
        <f t="shared" si="13"/>
        <v>17</v>
      </c>
      <c r="I65" s="204">
        <f t="shared" si="14"/>
        <v>0.35294117647058826</v>
      </c>
      <c r="J65" s="68">
        <f t="shared" si="9"/>
        <v>5.8823529411764705E-2</v>
      </c>
      <c r="K65" s="68">
        <f t="shared" si="10"/>
        <v>0.11764705882352941</v>
      </c>
      <c r="L65" s="68">
        <f t="shared" si="11"/>
        <v>5.8823529411764705E-2</v>
      </c>
      <c r="M65" s="191">
        <f t="shared" si="12"/>
        <v>0.41176470588235292</v>
      </c>
      <c r="N65" s="195">
        <v>0.52352941176470591</v>
      </c>
    </row>
    <row r="66" spans="1:21" s="64" customFormat="1" x14ac:dyDescent="0.25">
      <c r="A66" s="203" t="s">
        <v>95</v>
      </c>
      <c r="B66" s="209">
        <v>27</v>
      </c>
      <c r="C66" s="210">
        <v>21</v>
      </c>
      <c r="D66" s="210">
        <v>32</v>
      </c>
      <c r="E66" s="210">
        <v>45</v>
      </c>
      <c r="F66" s="211">
        <v>120</v>
      </c>
      <c r="G66" s="212">
        <f t="shared" si="13"/>
        <v>245</v>
      </c>
      <c r="I66" s="199">
        <f t="shared" si="14"/>
        <v>0.11020408163265306</v>
      </c>
      <c r="J66" s="200">
        <f t="shared" si="9"/>
        <v>8.5714285714285715E-2</v>
      </c>
      <c r="K66" s="200">
        <f t="shared" si="10"/>
        <v>0.1306122448979592</v>
      </c>
      <c r="L66" s="200">
        <f t="shared" si="11"/>
        <v>0.18367346938775511</v>
      </c>
      <c r="M66" s="201">
        <f t="shared" si="12"/>
        <v>0.48979591836734693</v>
      </c>
      <c r="N66" s="202">
        <v>0.6714285714285716</v>
      </c>
      <c r="P66"/>
      <c r="Q66"/>
      <c r="R66"/>
      <c r="S66"/>
      <c r="T66"/>
      <c r="U66"/>
    </row>
    <row r="69" spans="1:21" ht="15.75" x14ac:dyDescent="0.25">
      <c r="A69" s="66" t="s">
        <v>314</v>
      </c>
    </row>
    <row r="70" spans="1:21" ht="24" x14ac:dyDescent="0.25">
      <c r="A70" s="319"/>
      <c r="B70" s="319" t="s">
        <v>45</v>
      </c>
      <c r="C70" s="319" t="s">
        <v>83</v>
      </c>
      <c r="D70" s="319" t="s">
        <v>88</v>
      </c>
      <c r="E70" s="319" t="s">
        <v>92</v>
      </c>
      <c r="F70" s="319" t="s">
        <v>89</v>
      </c>
      <c r="G70" s="319" t="s">
        <v>93</v>
      </c>
      <c r="H70" s="319" t="s">
        <v>91</v>
      </c>
      <c r="I70" s="319" t="s">
        <v>90</v>
      </c>
      <c r="J70" s="319" t="s">
        <v>94</v>
      </c>
      <c r="K70" s="325" t="s">
        <v>7</v>
      </c>
    </row>
    <row r="71" spans="1:21" x14ac:dyDescent="0.25">
      <c r="A71" s="44" t="s">
        <v>306</v>
      </c>
      <c r="B71" s="68">
        <v>0.95238095238095233</v>
      </c>
      <c r="C71" s="68">
        <v>1</v>
      </c>
      <c r="D71" s="68">
        <v>0.9285714285714286</v>
      </c>
      <c r="E71" s="68">
        <v>0.97872340425531912</v>
      </c>
      <c r="F71" s="68">
        <v>0.95</v>
      </c>
      <c r="G71" s="68">
        <v>0.90476190476190477</v>
      </c>
      <c r="H71" s="68">
        <v>0.83333333333333337</v>
      </c>
      <c r="I71" s="68">
        <v>0.82352941176470584</v>
      </c>
      <c r="J71" s="191">
        <v>0.70588235294117652</v>
      </c>
      <c r="K71" s="195">
        <v>0.92395437262357416</v>
      </c>
    </row>
    <row r="72" spans="1:21" x14ac:dyDescent="0.25">
      <c r="A72" s="44" t="s">
        <v>307</v>
      </c>
      <c r="B72" s="68">
        <v>0.90476190476190477</v>
      </c>
      <c r="C72" s="68">
        <v>1</v>
      </c>
      <c r="D72" s="68">
        <v>0.9642857142857143</v>
      </c>
      <c r="E72" s="68">
        <v>0.88297872340425532</v>
      </c>
      <c r="F72" s="68">
        <v>0.9</v>
      </c>
      <c r="G72" s="68">
        <v>0.80952380952380953</v>
      </c>
      <c r="H72" s="68">
        <v>0.55555555555555558</v>
      </c>
      <c r="I72" s="68">
        <v>0.6470588235294118</v>
      </c>
      <c r="J72" s="191">
        <v>0.70588235294117652</v>
      </c>
      <c r="K72" s="195">
        <v>0.844106463878327</v>
      </c>
    </row>
    <row r="73" spans="1:21" x14ac:dyDescent="0.25">
      <c r="A73" s="44" t="s">
        <v>308</v>
      </c>
      <c r="B73" s="68">
        <v>0.9285714285714286</v>
      </c>
      <c r="C73" s="68">
        <v>1</v>
      </c>
      <c r="D73" s="68">
        <v>0.9285714285714286</v>
      </c>
      <c r="E73" s="68">
        <v>0.94680851063829785</v>
      </c>
      <c r="F73" s="68">
        <v>1</v>
      </c>
      <c r="G73" s="68">
        <v>0.95238095238095233</v>
      </c>
      <c r="H73" s="68">
        <v>0.94444444444444442</v>
      </c>
      <c r="I73" s="68">
        <v>0.94117647058823528</v>
      </c>
      <c r="J73" s="191">
        <v>0.82352941176470584</v>
      </c>
      <c r="K73" s="195">
        <v>0.93916349809885935</v>
      </c>
    </row>
    <row r="74" spans="1:21" x14ac:dyDescent="0.25">
      <c r="A74" s="44" t="s">
        <v>309</v>
      </c>
      <c r="B74" s="68">
        <v>0.9285714285714286</v>
      </c>
      <c r="C74" s="68">
        <v>0.66666666666666663</v>
      </c>
      <c r="D74" s="68">
        <v>0.9642857142857143</v>
      </c>
      <c r="E74" s="68">
        <v>0.95744680851063835</v>
      </c>
      <c r="F74" s="68">
        <v>1</v>
      </c>
      <c r="G74" s="68">
        <v>1</v>
      </c>
      <c r="H74" s="68">
        <v>0.94444444444444442</v>
      </c>
      <c r="I74" s="68">
        <v>0.88235294117647056</v>
      </c>
      <c r="J74" s="191">
        <v>0.88235294117647056</v>
      </c>
      <c r="K74" s="195">
        <v>0.94296577946768056</v>
      </c>
    </row>
    <row r="75" spans="1:21" x14ac:dyDescent="0.25">
      <c r="A75" s="44" t="s">
        <v>310</v>
      </c>
      <c r="B75" s="68">
        <v>0.97619047619047616</v>
      </c>
      <c r="C75" s="68">
        <v>1</v>
      </c>
      <c r="D75" s="68">
        <v>1</v>
      </c>
      <c r="E75" s="68">
        <v>0.96808510638297873</v>
      </c>
      <c r="F75" s="68">
        <v>0.95</v>
      </c>
      <c r="G75" s="68">
        <v>0.90476190476190477</v>
      </c>
      <c r="H75" s="68">
        <v>0.88888888888888884</v>
      </c>
      <c r="I75" s="68">
        <v>0.88235294117647056</v>
      </c>
      <c r="J75" s="191">
        <v>0.70588235294117652</v>
      </c>
      <c r="K75" s="195">
        <v>0.93916349809885935</v>
      </c>
    </row>
    <row r="76" spans="1:21" x14ac:dyDescent="0.25">
      <c r="A76" s="44" t="s">
        <v>311</v>
      </c>
      <c r="B76" s="68">
        <v>1</v>
      </c>
      <c r="C76" s="68">
        <v>1</v>
      </c>
      <c r="D76" s="68">
        <v>1</v>
      </c>
      <c r="E76" s="68">
        <v>0.97872340425531912</v>
      </c>
      <c r="F76" s="68">
        <v>1</v>
      </c>
      <c r="G76" s="68">
        <v>0.95238095238095233</v>
      </c>
      <c r="H76" s="68">
        <v>1</v>
      </c>
      <c r="I76" s="68">
        <v>1</v>
      </c>
      <c r="J76" s="191">
        <v>0.94117647058823528</v>
      </c>
      <c r="K76" s="195">
        <v>0.98479087452471481</v>
      </c>
    </row>
    <row r="77" spans="1:21" x14ac:dyDescent="0.25">
      <c r="A77" s="44" t="s">
        <v>312</v>
      </c>
      <c r="B77" s="204">
        <v>0.5</v>
      </c>
      <c r="C77" s="68">
        <v>0.33333333333333331</v>
      </c>
      <c r="D77" s="68">
        <v>0.5</v>
      </c>
      <c r="E77" s="68">
        <v>0.51063829787234039</v>
      </c>
      <c r="F77" s="68">
        <v>0.6</v>
      </c>
      <c r="G77" s="68">
        <v>0.8571428571428571</v>
      </c>
      <c r="H77" s="68">
        <v>0.83333333333333337</v>
      </c>
      <c r="I77" s="68">
        <v>0.82352941176470584</v>
      </c>
      <c r="J77" s="191">
        <v>0.76470588235294112</v>
      </c>
      <c r="K77" s="195">
        <v>0.59695817490494296</v>
      </c>
    </row>
    <row r="78" spans="1:21" x14ac:dyDescent="0.25">
      <c r="A78" s="44" t="s">
        <v>313</v>
      </c>
      <c r="B78" s="94">
        <v>0.42857142857142855</v>
      </c>
      <c r="C78" s="95">
        <v>0.33333333333333331</v>
      </c>
      <c r="D78" s="95">
        <v>0.4642857142857143</v>
      </c>
      <c r="E78" s="95">
        <v>0.47872340425531917</v>
      </c>
      <c r="F78" s="95">
        <v>0.6</v>
      </c>
      <c r="G78" s="95">
        <v>0.80952380952380953</v>
      </c>
      <c r="H78" s="95">
        <v>0.72222222222222221</v>
      </c>
      <c r="I78" s="95">
        <v>0.76470588235294112</v>
      </c>
      <c r="J78" s="194">
        <v>0.6470588235294118</v>
      </c>
      <c r="K78" s="196">
        <v>0.54752851711026618</v>
      </c>
    </row>
    <row r="80" spans="1:21" ht="15.75" x14ac:dyDescent="0.25">
      <c r="A80" s="66" t="s">
        <v>315</v>
      </c>
    </row>
    <row r="81" spans="1:14" s="64" customFormat="1" ht="24" x14ac:dyDescent="0.25">
      <c r="B81" s="336" t="s">
        <v>290</v>
      </c>
      <c r="C81" s="336" t="s">
        <v>291</v>
      </c>
      <c r="D81" s="336" t="s">
        <v>292</v>
      </c>
      <c r="E81" s="336" t="s">
        <v>293</v>
      </c>
      <c r="F81" s="336" t="s">
        <v>294</v>
      </c>
      <c r="G81" s="336" t="s">
        <v>289</v>
      </c>
      <c r="I81" s="336" t="s">
        <v>290</v>
      </c>
      <c r="J81" s="336" t="s">
        <v>291</v>
      </c>
      <c r="K81" s="336" t="s">
        <v>292</v>
      </c>
      <c r="L81" s="336" t="s">
        <v>293</v>
      </c>
      <c r="M81" s="336" t="s">
        <v>294</v>
      </c>
      <c r="N81" s="337" t="s">
        <v>7</v>
      </c>
    </row>
    <row r="82" spans="1:14" s="64" customFormat="1" x14ac:dyDescent="0.25">
      <c r="A82" s="206" t="s">
        <v>45</v>
      </c>
      <c r="B82" s="85">
        <v>1</v>
      </c>
      <c r="C82" s="80">
        <v>1</v>
      </c>
      <c r="D82" s="80">
        <v>4</v>
      </c>
      <c r="E82" s="80">
        <v>7</v>
      </c>
      <c r="F82" s="184">
        <v>29</v>
      </c>
      <c r="G82" s="208">
        <f>SUM(B82:F82)</f>
        <v>42</v>
      </c>
      <c r="I82" s="204">
        <f>B82/$G82</f>
        <v>2.3809523809523808E-2</v>
      </c>
      <c r="J82" s="68">
        <f>C82/$G82</f>
        <v>2.3809523809523808E-2</v>
      </c>
      <c r="K82" s="68">
        <f>D82/$G82</f>
        <v>9.5238095238095233E-2</v>
      </c>
      <c r="L82" s="68">
        <f>E82/$G82</f>
        <v>0.16666666666666666</v>
      </c>
      <c r="M82" s="191">
        <f>F82/$G82</f>
        <v>0.69047619047619047</v>
      </c>
      <c r="N82" s="195">
        <v>0.79523809523809519</v>
      </c>
    </row>
    <row r="83" spans="1:14" s="64" customFormat="1" x14ac:dyDescent="0.25">
      <c r="A83" s="206" t="s">
        <v>83</v>
      </c>
      <c r="B83" s="85"/>
      <c r="C83" s="80">
        <v>1</v>
      </c>
      <c r="D83" s="80">
        <v>1</v>
      </c>
      <c r="E83" s="80"/>
      <c r="F83" s="184">
        <v>4</v>
      </c>
      <c r="G83" s="188">
        <f>SUM(B83:F83)</f>
        <v>6</v>
      </c>
      <c r="I83" s="204">
        <f>B83/$G83</f>
        <v>0</v>
      </c>
      <c r="J83" s="68">
        <f t="shared" ref="J83:J91" si="15">C83/$G83</f>
        <v>0.16666666666666666</v>
      </c>
      <c r="K83" s="68">
        <f t="shared" ref="K83:K91" si="16">D83/$G83</f>
        <v>0.16666666666666666</v>
      </c>
      <c r="L83" s="68">
        <f t="shared" ref="L83:L91" si="17">E83/$G83</f>
        <v>0</v>
      </c>
      <c r="M83" s="191">
        <f t="shared" ref="M83:M91" si="18">F83/$G83</f>
        <v>0.66666666666666663</v>
      </c>
      <c r="N83" s="195">
        <v>0.73333333333333339</v>
      </c>
    </row>
    <row r="84" spans="1:14" s="64" customFormat="1" x14ac:dyDescent="0.25">
      <c r="A84" s="206" t="s">
        <v>88</v>
      </c>
      <c r="B84" s="85"/>
      <c r="C84" s="80">
        <v>2</v>
      </c>
      <c r="D84" s="80">
        <v>5</v>
      </c>
      <c r="E84" s="80">
        <v>8</v>
      </c>
      <c r="F84" s="184">
        <v>10</v>
      </c>
      <c r="G84" s="188">
        <f t="shared" ref="G84:G91" si="19">SUM(B84:F84)</f>
        <v>25</v>
      </c>
      <c r="I84" s="204">
        <f t="shared" ref="I84:I91" si="20">B84/$G84</f>
        <v>0</v>
      </c>
      <c r="J84" s="68">
        <f t="shared" si="15"/>
        <v>0.08</v>
      </c>
      <c r="K84" s="68">
        <f t="shared" si="16"/>
        <v>0.2</v>
      </c>
      <c r="L84" s="68">
        <f t="shared" si="17"/>
        <v>0.32</v>
      </c>
      <c r="M84" s="191">
        <f t="shared" si="18"/>
        <v>0.4</v>
      </c>
      <c r="N84" s="195">
        <v>0.70799999999999996</v>
      </c>
    </row>
    <row r="85" spans="1:14" s="64" customFormat="1" x14ac:dyDescent="0.25">
      <c r="A85" s="206" t="s">
        <v>92</v>
      </c>
      <c r="B85" s="85">
        <v>1</v>
      </c>
      <c r="C85" s="80">
        <v>3</v>
      </c>
      <c r="D85" s="80">
        <v>7</v>
      </c>
      <c r="E85" s="80">
        <v>15</v>
      </c>
      <c r="F85" s="184">
        <v>60</v>
      </c>
      <c r="G85" s="188">
        <f t="shared" si="19"/>
        <v>86</v>
      </c>
      <c r="I85" s="204">
        <f t="shared" si="20"/>
        <v>1.1627906976744186E-2</v>
      </c>
      <c r="J85" s="68">
        <f t="shared" si="15"/>
        <v>3.4883720930232558E-2</v>
      </c>
      <c r="K85" s="68">
        <f t="shared" si="16"/>
        <v>8.1395348837209308E-2</v>
      </c>
      <c r="L85" s="68">
        <f t="shared" si="17"/>
        <v>0.1744186046511628</v>
      </c>
      <c r="M85" s="191">
        <f t="shared" si="18"/>
        <v>0.69767441860465118</v>
      </c>
      <c r="N85" s="195">
        <v>0.80232558139534882</v>
      </c>
    </row>
    <row r="86" spans="1:14" s="64" customFormat="1" x14ac:dyDescent="0.25">
      <c r="A86" s="206" t="s">
        <v>89</v>
      </c>
      <c r="B86" s="85">
        <v>2</v>
      </c>
      <c r="C86" s="80">
        <v>2</v>
      </c>
      <c r="D86" s="80">
        <v>1</v>
      </c>
      <c r="E86" s="80">
        <v>3</v>
      </c>
      <c r="F86" s="184">
        <v>11</v>
      </c>
      <c r="G86" s="188">
        <f t="shared" si="19"/>
        <v>19</v>
      </c>
      <c r="I86" s="204">
        <f t="shared" si="20"/>
        <v>0.10526315789473684</v>
      </c>
      <c r="J86" s="68">
        <f t="shared" si="15"/>
        <v>0.10526315789473684</v>
      </c>
      <c r="K86" s="68">
        <f t="shared" si="16"/>
        <v>5.2631578947368418E-2</v>
      </c>
      <c r="L86" s="68">
        <f t="shared" si="17"/>
        <v>0.15789473684210525</v>
      </c>
      <c r="M86" s="191">
        <f t="shared" si="18"/>
        <v>0.57894736842105265</v>
      </c>
      <c r="N86" s="195">
        <v>0.7</v>
      </c>
    </row>
    <row r="87" spans="1:14" s="64" customFormat="1" x14ac:dyDescent="0.25">
      <c r="A87" s="206" t="s">
        <v>93</v>
      </c>
      <c r="B87" s="85"/>
      <c r="C87" s="80"/>
      <c r="D87" s="80">
        <v>2</v>
      </c>
      <c r="E87" s="80">
        <v>4</v>
      </c>
      <c r="F87" s="184">
        <v>12</v>
      </c>
      <c r="G87" s="188">
        <f t="shared" si="19"/>
        <v>18</v>
      </c>
      <c r="I87" s="204">
        <f t="shared" si="20"/>
        <v>0</v>
      </c>
      <c r="J87" s="68">
        <f t="shared" si="15"/>
        <v>0</v>
      </c>
      <c r="K87" s="68">
        <f t="shared" si="16"/>
        <v>0.1111111111111111</v>
      </c>
      <c r="L87" s="68">
        <f t="shared" si="17"/>
        <v>0.22222222222222221</v>
      </c>
      <c r="M87" s="191">
        <f t="shared" si="18"/>
        <v>0.66666666666666663</v>
      </c>
      <c r="N87" s="195">
        <v>0.81111111111111123</v>
      </c>
    </row>
    <row r="88" spans="1:14" s="64" customFormat="1" x14ac:dyDescent="0.25">
      <c r="A88" s="206" t="s">
        <v>91</v>
      </c>
      <c r="B88" s="85"/>
      <c r="C88" s="80"/>
      <c r="D88" s="80">
        <v>1</v>
      </c>
      <c r="E88" s="80">
        <v>3</v>
      </c>
      <c r="F88" s="184">
        <v>13</v>
      </c>
      <c r="G88" s="188">
        <f t="shared" si="19"/>
        <v>17</v>
      </c>
      <c r="I88" s="204">
        <f t="shared" si="20"/>
        <v>0</v>
      </c>
      <c r="J88" s="68">
        <f t="shared" si="15"/>
        <v>0</v>
      </c>
      <c r="K88" s="68">
        <f t="shared" si="16"/>
        <v>5.8823529411764705E-2</v>
      </c>
      <c r="L88" s="68">
        <f t="shared" si="17"/>
        <v>0.17647058823529413</v>
      </c>
      <c r="M88" s="191">
        <f t="shared" si="18"/>
        <v>0.76470588235294112</v>
      </c>
      <c r="N88" s="195">
        <v>0.8411764705882353</v>
      </c>
    </row>
    <row r="89" spans="1:14" s="64" customFormat="1" x14ac:dyDescent="0.25">
      <c r="A89" s="206" t="s">
        <v>90</v>
      </c>
      <c r="B89" s="85"/>
      <c r="C89" s="80"/>
      <c r="D89" s="80">
        <v>2</v>
      </c>
      <c r="E89" s="80">
        <v>3</v>
      </c>
      <c r="F89" s="184">
        <v>12</v>
      </c>
      <c r="G89" s="188">
        <f t="shared" si="19"/>
        <v>17</v>
      </c>
      <c r="I89" s="204">
        <f t="shared" si="20"/>
        <v>0</v>
      </c>
      <c r="J89" s="68">
        <f t="shared" si="15"/>
        <v>0</v>
      </c>
      <c r="K89" s="68">
        <f t="shared" si="16"/>
        <v>0.11764705882352941</v>
      </c>
      <c r="L89" s="68">
        <f t="shared" si="17"/>
        <v>0.17647058823529413</v>
      </c>
      <c r="M89" s="191">
        <f t="shared" si="18"/>
        <v>0.70588235294117652</v>
      </c>
      <c r="N89" s="195">
        <v>0.81764705882352939</v>
      </c>
    </row>
    <row r="90" spans="1:14" s="64" customFormat="1" x14ac:dyDescent="0.25">
      <c r="A90" s="206" t="s">
        <v>94</v>
      </c>
      <c r="B90" s="85">
        <v>2</v>
      </c>
      <c r="C90" s="80">
        <v>1</v>
      </c>
      <c r="D90" s="80">
        <v>3</v>
      </c>
      <c r="E90" s="80">
        <v>2</v>
      </c>
      <c r="F90" s="184">
        <v>8</v>
      </c>
      <c r="G90" s="188">
        <f t="shared" si="19"/>
        <v>16</v>
      </c>
      <c r="I90" s="204">
        <f t="shared" si="20"/>
        <v>0.125</v>
      </c>
      <c r="J90" s="68">
        <f t="shared" si="15"/>
        <v>6.25E-2</v>
      </c>
      <c r="K90" s="68">
        <f t="shared" si="16"/>
        <v>0.1875</v>
      </c>
      <c r="L90" s="68">
        <f t="shared" si="17"/>
        <v>0.125</v>
      </c>
      <c r="M90" s="191">
        <f t="shared" si="18"/>
        <v>0.5</v>
      </c>
      <c r="N90" s="195">
        <v>0.66249999999999998</v>
      </c>
    </row>
    <row r="91" spans="1:14" s="64" customFormat="1" x14ac:dyDescent="0.25">
      <c r="A91" s="203" t="s">
        <v>95</v>
      </c>
      <c r="B91" s="209">
        <v>6</v>
      </c>
      <c r="C91" s="210">
        <v>10</v>
      </c>
      <c r="D91" s="210">
        <v>26</v>
      </c>
      <c r="E91" s="210">
        <v>45</v>
      </c>
      <c r="F91" s="211">
        <v>159</v>
      </c>
      <c r="G91" s="212">
        <f t="shared" si="19"/>
        <v>246</v>
      </c>
      <c r="I91" s="199">
        <f t="shared" si="20"/>
        <v>2.4390243902439025E-2</v>
      </c>
      <c r="J91" s="200">
        <f t="shared" si="15"/>
        <v>4.065040650406504E-2</v>
      </c>
      <c r="K91" s="200">
        <f t="shared" si="16"/>
        <v>0.10569105691056911</v>
      </c>
      <c r="L91" s="200">
        <f t="shared" si="17"/>
        <v>0.18292682926829268</v>
      </c>
      <c r="M91" s="201">
        <f t="shared" si="18"/>
        <v>0.64634146341463417</v>
      </c>
      <c r="N91" s="202">
        <v>0.77723577235772368</v>
      </c>
    </row>
    <row r="92" spans="1:14" s="64" customFormat="1" x14ac:dyDescent="0.25"/>
    <row r="94" spans="1:14" ht="21" x14ac:dyDescent="0.25">
      <c r="A94" s="58" t="s">
        <v>347</v>
      </c>
      <c r="B94" s="51"/>
      <c r="C94" s="58"/>
    </row>
    <row r="96" spans="1:14" s="64" customFormat="1" ht="15.75" x14ac:dyDescent="0.25">
      <c r="A96" s="66" t="s">
        <v>329</v>
      </c>
    </row>
    <row r="97" spans="1:17" s="64" customFormat="1" ht="24" x14ac:dyDescent="0.25">
      <c r="B97" s="336" t="s">
        <v>321</v>
      </c>
      <c r="C97" s="336" t="s">
        <v>322</v>
      </c>
      <c r="D97" s="336" t="s">
        <v>323</v>
      </c>
      <c r="E97" s="336" t="s">
        <v>324</v>
      </c>
      <c r="F97" s="336" t="s">
        <v>325</v>
      </c>
      <c r="G97" s="336" t="s">
        <v>289</v>
      </c>
      <c r="I97" s="336" t="s">
        <v>321</v>
      </c>
      <c r="J97" s="336" t="s">
        <v>322</v>
      </c>
      <c r="K97" s="336" t="s">
        <v>323</v>
      </c>
      <c r="L97" s="336" t="s">
        <v>324</v>
      </c>
      <c r="M97" s="336" t="s">
        <v>325</v>
      </c>
      <c r="N97" s="325" t="s">
        <v>7</v>
      </c>
    </row>
    <row r="98" spans="1:17" s="64" customFormat="1" x14ac:dyDescent="0.25">
      <c r="A98" s="206" t="s">
        <v>316</v>
      </c>
      <c r="B98" s="83">
        <v>38</v>
      </c>
      <c r="C98" s="84">
        <v>65</v>
      </c>
      <c r="D98" s="84">
        <v>64</v>
      </c>
      <c r="E98" s="84">
        <v>47</v>
      </c>
      <c r="F98" s="186">
        <v>32</v>
      </c>
      <c r="G98" s="190">
        <v>246</v>
      </c>
      <c r="H98" s="216"/>
      <c r="I98" s="92">
        <v>0.15447154471544716</v>
      </c>
      <c r="J98" s="93">
        <v>0.26422764227642276</v>
      </c>
      <c r="K98" s="93">
        <v>0.26016260162601629</v>
      </c>
      <c r="L98" s="93">
        <v>0.1910569105691057</v>
      </c>
      <c r="M98" s="193">
        <v>0.13008130081300814</v>
      </c>
      <c r="N98" s="214">
        <v>2.8780487804878048</v>
      </c>
      <c r="Q98" s="217"/>
    </row>
    <row r="99" spans="1:17" ht="25.5" x14ac:dyDescent="0.25">
      <c r="A99" s="206" t="s">
        <v>317</v>
      </c>
      <c r="B99" s="83">
        <v>9</v>
      </c>
      <c r="C99" s="84">
        <v>7</v>
      </c>
      <c r="D99" s="84">
        <v>7</v>
      </c>
      <c r="E99" s="84">
        <v>9</v>
      </c>
      <c r="F99" s="186">
        <v>6</v>
      </c>
      <c r="G99" s="190">
        <v>38</v>
      </c>
      <c r="I99" s="92">
        <v>0.23684210526315788</v>
      </c>
      <c r="J99" s="93">
        <v>0.18421052631578946</v>
      </c>
      <c r="K99" s="93">
        <v>0.18421052631578946</v>
      </c>
      <c r="L99" s="93">
        <v>0.23684210526315788</v>
      </c>
      <c r="M99" s="193">
        <v>0.15789473684210525</v>
      </c>
      <c r="N99" s="214">
        <v>2.8947368421052633</v>
      </c>
      <c r="O99" s="64" t="s">
        <v>326</v>
      </c>
      <c r="Q99" s="217"/>
    </row>
    <row r="100" spans="1:17" x14ac:dyDescent="0.25">
      <c r="A100" s="206" t="s">
        <v>318</v>
      </c>
      <c r="B100" s="83">
        <v>87</v>
      </c>
      <c r="C100" s="84">
        <v>42</v>
      </c>
      <c r="D100" s="84">
        <v>27</v>
      </c>
      <c r="E100" s="84">
        <v>18</v>
      </c>
      <c r="F100" s="186">
        <v>24</v>
      </c>
      <c r="G100" s="190">
        <v>198</v>
      </c>
      <c r="I100" s="92">
        <v>0.43939393939393939</v>
      </c>
      <c r="J100" s="93">
        <v>0.21212121212121213</v>
      </c>
      <c r="K100" s="93">
        <v>0.13636363636363635</v>
      </c>
      <c r="L100" s="93">
        <v>9.0909090909090912E-2</v>
      </c>
      <c r="M100" s="193">
        <v>0.12121212121212122</v>
      </c>
      <c r="N100" s="214">
        <v>2.2424242424242422</v>
      </c>
      <c r="Q100" s="217"/>
    </row>
    <row r="101" spans="1:17" x14ac:dyDescent="0.25">
      <c r="A101" s="206" t="s">
        <v>319</v>
      </c>
      <c r="B101" s="83">
        <v>47</v>
      </c>
      <c r="C101" s="84">
        <v>57</v>
      </c>
      <c r="D101" s="84">
        <v>71</v>
      </c>
      <c r="E101" s="84">
        <v>29</v>
      </c>
      <c r="F101" s="186">
        <v>40</v>
      </c>
      <c r="G101" s="190">
        <v>244</v>
      </c>
      <c r="I101" s="92">
        <v>0.19262295081967212</v>
      </c>
      <c r="J101" s="93">
        <v>0.23360655737704919</v>
      </c>
      <c r="K101" s="93">
        <v>0.29098360655737704</v>
      </c>
      <c r="L101" s="93">
        <v>0.11885245901639344</v>
      </c>
      <c r="M101" s="193">
        <v>0.16393442622950818</v>
      </c>
      <c r="N101" s="214">
        <v>2.8278688524590163</v>
      </c>
      <c r="Q101" s="217"/>
    </row>
    <row r="102" spans="1:17" x14ac:dyDescent="0.25">
      <c r="A102" s="206" t="s">
        <v>320</v>
      </c>
      <c r="B102" s="209">
        <v>52</v>
      </c>
      <c r="C102" s="210">
        <v>31</v>
      </c>
      <c r="D102" s="210">
        <v>39</v>
      </c>
      <c r="E102" s="210">
        <v>27</v>
      </c>
      <c r="F102" s="211">
        <v>33</v>
      </c>
      <c r="G102" s="212">
        <v>182</v>
      </c>
      <c r="I102" s="199">
        <v>0.2857142857142857</v>
      </c>
      <c r="J102" s="200">
        <v>0.17032967032967034</v>
      </c>
      <c r="K102" s="200">
        <v>0.21428571428571427</v>
      </c>
      <c r="L102" s="200">
        <v>0.14835164835164835</v>
      </c>
      <c r="M102" s="201">
        <v>0.18131868131868131</v>
      </c>
      <c r="N102" s="215">
        <v>2.7692307692307692</v>
      </c>
      <c r="O102" s="64" t="s">
        <v>327</v>
      </c>
      <c r="Q102" s="217"/>
    </row>
    <row r="104" spans="1:17" s="64" customFormat="1" ht="15.75" x14ac:dyDescent="0.25">
      <c r="A104" s="66" t="s">
        <v>346</v>
      </c>
    </row>
    <row r="105" spans="1:17" s="64" customFormat="1" x14ac:dyDescent="0.25">
      <c r="A105" s="319"/>
      <c r="B105" s="325" t="s">
        <v>45</v>
      </c>
    </row>
    <row r="106" spans="1:17" s="64" customFormat="1" x14ac:dyDescent="0.25">
      <c r="A106" s="44" t="s">
        <v>339</v>
      </c>
      <c r="B106" s="75">
        <v>0.97368421052631582</v>
      </c>
    </row>
    <row r="107" spans="1:17" s="64" customFormat="1" x14ac:dyDescent="0.25">
      <c r="A107" s="44" t="s">
        <v>333</v>
      </c>
      <c r="B107" s="75">
        <v>0.84210526315789469</v>
      </c>
    </row>
    <row r="108" spans="1:17" s="64" customFormat="1" x14ac:dyDescent="0.25">
      <c r="A108" s="44" t="s">
        <v>335</v>
      </c>
      <c r="B108" s="75">
        <v>0.78947368421052633</v>
      </c>
    </row>
    <row r="109" spans="1:17" s="64" customFormat="1" x14ac:dyDescent="0.25">
      <c r="A109" s="44" t="s">
        <v>341</v>
      </c>
      <c r="B109" s="75">
        <v>0.86842105263157898</v>
      </c>
    </row>
    <row r="110" spans="1:17" s="64" customFormat="1" x14ac:dyDescent="0.25">
      <c r="A110" s="44" t="s">
        <v>337</v>
      </c>
      <c r="B110" s="75">
        <v>0.86842105263157898</v>
      </c>
      <c r="C110" s="67"/>
    </row>
    <row r="111" spans="1:17" s="64" customFormat="1" x14ac:dyDescent="0.25">
      <c r="A111" s="44" t="s">
        <v>336</v>
      </c>
      <c r="B111" s="75">
        <v>0.47368421052631576</v>
      </c>
      <c r="C111" s="67"/>
    </row>
    <row r="112" spans="1:17" s="64" customFormat="1" x14ac:dyDescent="0.25">
      <c r="A112" s="44" t="s">
        <v>334</v>
      </c>
      <c r="B112" s="195">
        <v>0.21052631578947367</v>
      </c>
    </row>
    <row r="113" spans="1:11" s="64" customFormat="1" x14ac:dyDescent="0.25">
      <c r="A113" s="44" t="s">
        <v>342</v>
      </c>
      <c r="B113" s="195">
        <v>0.84210526315789469</v>
      </c>
    </row>
    <row r="114" spans="1:11" s="64" customFormat="1" x14ac:dyDescent="0.25">
      <c r="A114" s="44" t="s">
        <v>340</v>
      </c>
      <c r="B114" s="195">
        <v>0.92105263157894735</v>
      </c>
    </row>
    <row r="115" spans="1:11" s="64" customFormat="1" x14ac:dyDescent="0.25">
      <c r="A115" s="44" t="s">
        <v>338</v>
      </c>
      <c r="B115" s="195">
        <v>0.52631578947368418</v>
      </c>
    </row>
    <row r="116" spans="1:11" s="64" customFormat="1" x14ac:dyDescent="0.25">
      <c r="A116" s="213" t="s">
        <v>344</v>
      </c>
      <c r="B116" s="212">
        <v>38</v>
      </c>
    </row>
    <row r="117" spans="1:11" x14ac:dyDescent="0.25">
      <c r="A117" s="31"/>
      <c r="B117" s="31"/>
      <c r="J117" s="31"/>
    </row>
    <row r="118" spans="1:11" s="64" customFormat="1" ht="15.75" x14ac:dyDescent="0.25">
      <c r="A118" s="66" t="s">
        <v>343</v>
      </c>
    </row>
    <row r="119" spans="1:11" s="64" customFormat="1" ht="24" x14ac:dyDescent="0.25">
      <c r="A119" s="319"/>
      <c r="B119" s="345" t="s">
        <v>83</v>
      </c>
      <c r="C119" s="319" t="s">
        <v>88</v>
      </c>
      <c r="D119" s="319" t="s">
        <v>92</v>
      </c>
      <c r="E119" s="319" t="s">
        <v>89</v>
      </c>
      <c r="F119" s="319" t="s">
        <v>93</v>
      </c>
      <c r="G119" s="319" t="s">
        <v>91</v>
      </c>
      <c r="H119" s="319" t="s">
        <v>90</v>
      </c>
      <c r="I119" s="319" t="s">
        <v>94</v>
      </c>
      <c r="J119" s="346" t="s">
        <v>345</v>
      </c>
    </row>
    <row r="120" spans="1:11" s="64" customFormat="1" x14ac:dyDescent="0.25">
      <c r="A120" s="44" t="s">
        <v>339</v>
      </c>
      <c r="B120" s="204"/>
      <c r="C120" s="68">
        <v>0.14285714285714285</v>
      </c>
      <c r="D120" s="68">
        <v>0.42307692307692307</v>
      </c>
      <c r="E120" s="68">
        <v>0.90909090909090906</v>
      </c>
      <c r="F120" s="68">
        <v>0.76470588235294112</v>
      </c>
      <c r="G120" s="68">
        <v>0.7857142857142857</v>
      </c>
      <c r="H120" s="68">
        <v>0.9</v>
      </c>
      <c r="I120" s="191">
        <v>0.8</v>
      </c>
      <c r="J120" s="195">
        <v>0.65686274509803921</v>
      </c>
    </row>
    <row r="121" spans="1:11" s="64" customFormat="1" x14ac:dyDescent="0.25">
      <c r="A121" s="44" t="s">
        <v>333</v>
      </c>
      <c r="B121" s="204"/>
      <c r="C121" s="68">
        <v>0.14285714285714285</v>
      </c>
      <c r="D121" s="68">
        <v>0.26923076923076922</v>
      </c>
      <c r="E121" s="68">
        <v>0.63636363636363635</v>
      </c>
      <c r="F121" s="68">
        <v>0.41176470588235292</v>
      </c>
      <c r="G121" s="68">
        <v>0.2857142857142857</v>
      </c>
      <c r="H121" s="68">
        <v>0.7</v>
      </c>
      <c r="I121" s="191">
        <v>0.53333333333333333</v>
      </c>
      <c r="J121" s="195">
        <v>0.40196078431372551</v>
      </c>
    </row>
    <row r="122" spans="1:11" s="64" customFormat="1" x14ac:dyDescent="0.25">
      <c r="A122" s="44" t="s">
        <v>335</v>
      </c>
      <c r="B122" s="204">
        <v>1</v>
      </c>
      <c r="C122" s="68">
        <v>1</v>
      </c>
      <c r="D122" s="68">
        <v>0.73076923076923073</v>
      </c>
      <c r="E122" s="68">
        <v>0.72727272727272729</v>
      </c>
      <c r="F122" s="68">
        <v>0.70588235294117652</v>
      </c>
      <c r="G122" s="68">
        <v>0.35714285714285715</v>
      </c>
      <c r="H122" s="68">
        <v>0.7</v>
      </c>
      <c r="I122" s="191">
        <v>0.8</v>
      </c>
      <c r="J122" s="195">
        <v>0.70588235294117652</v>
      </c>
    </row>
    <row r="123" spans="1:11" s="64" customFormat="1" x14ac:dyDescent="0.25">
      <c r="A123" s="44" t="s">
        <v>341</v>
      </c>
      <c r="B123" s="204"/>
      <c r="C123" s="68">
        <v>0.42857142857142855</v>
      </c>
      <c r="D123" s="68">
        <v>0.5</v>
      </c>
      <c r="E123" s="68">
        <v>0.63636363636363635</v>
      </c>
      <c r="F123" s="68">
        <v>0.6470588235294118</v>
      </c>
      <c r="G123" s="68">
        <v>0.6428571428571429</v>
      </c>
      <c r="H123" s="68">
        <v>0.7</v>
      </c>
      <c r="I123" s="191">
        <v>0.66666666666666663</v>
      </c>
      <c r="J123" s="195">
        <v>0.58823529411764708</v>
      </c>
    </row>
    <row r="124" spans="1:11" s="64" customFormat="1" x14ac:dyDescent="0.25">
      <c r="A124" s="44" t="s">
        <v>337</v>
      </c>
      <c r="B124" s="204">
        <v>1</v>
      </c>
      <c r="C124" s="68">
        <v>1</v>
      </c>
      <c r="D124" s="68">
        <v>0.73076923076923073</v>
      </c>
      <c r="E124" s="68">
        <v>0.90909090909090906</v>
      </c>
      <c r="F124" s="68">
        <v>0.82352941176470584</v>
      </c>
      <c r="G124" s="68">
        <v>0.5</v>
      </c>
      <c r="H124" s="68">
        <v>0.8</v>
      </c>
      <c r="I124" s="191">
        <v>0.66666666666666663</v>
      </c>
      <c r="J124" s="195">
        <v>0.75490196078431371</v>
      </c>
      <c r="K124" s="67"/>
    </row>
    <row r="125" spans="1:11" s="64" customFormat="1" x14ac:dyDescent="0.25">
      <c r="A125" s="44" t="s">
        <v>336</v>
      </c>
      <c r="B125" s="204"/>
      <c r="C125" s="68">
        <v>0.14285714285714285</v>
      </c>
      <c r="D125" s="68">
        <v>0.30769230769230771</v>
      </c>
      <c r="E125" s="68">
        <v>0.45454545454545453</v>
      </c>
      <c r="F125" s="68">
        <v>0.11764705882352941</v>
      </c>
      <c r="G125" s="68">
        <v>7.1428571428571425E-2</v>
      </c>
      <c r="H125" s="68">
        <v>0.4</v>
      </c>
      <c r="I125" s="191">
        <v>0.2</v>
      </c>
      <c r="J125" s="195">
        <v>0.23529411764705882</v>
      </c>
      <c r="K125" s="67"/>
    </row>
    <row r="126" spans="1:11" s="64" customFormat="1" x14ac:dyDescent="0.25">
      <c r="A126" s="44" t="s">
        <v>334</v>
      </c>
      <c r="B126" s="204"/>
      <c r="C126" s="68"/>
      <c r="D126" s="68">
        <v>0.23076923076923078</v>
      </c>
      <c r="E126" s="68">
        <v>0.36363636363636365</v>
      </c>
      <c r="F126" s="68">
        <v>0.17647058823529413</v>
      </c>
      <c r="G126" s="68">
        <v>0.14285714285714285</v>
      </c>
      <c r="H126" s="68">
        <v>0.4</v>
      </c>
      <c r="I126" s="191">
        <v>0.13333333333333333</v>
      </c>
      <c r="J126" s="195">
        <v>0.20588235294117646</v>
      </c>
    </row>
    <row r="127" spans="1:11" s="64" customFormat="1" x14ac:dyDescent="0.25">
      <c r="A127" s="44" t="s">
        <v>342</v>
      </c>
      <c r="B127" s="204"/>
      <c r="C127" s="68">
        <v>0.14285714285714285</v>
      </c>
      <c r="D127" s="68">
        <v>0.26923076923076922</v>
      </c>
      <c r="E127" s="68">
        <v>0.63636363636363635</v>
      </c>
      <c r="F127" s="68">
        <v>0.41176470588235292</v>
      </c>
      <c r="G127" s="68">
        <v>0.5</v>
      </c>
      <c r="H127" s="68">
        <v>0.7</v>
      </c>
      <c r="I127" s="191">
        <v>0.6</v>
      </c>
      <c r="J127" s="195">
        <v>0.32142857142857145</v>
      </c>
    </row>
    <row r="128" spans="1:11" s="64" customFormat="1" x14ac:dyDescent="0.25">
      <c r="A128" s="44" t="s">
        <v>340</v>
      </c>
      <c r="B128" s="204"/>
      <c r="C128" s="68">
        <v>0.14285714285714285</v>
      </c>
      <c r="D128" s="68">
        <v>0.23076923076923078</v>
      </c>
      <c r="E128" s="68">
        <v>0.63636363636363635</v>
      </c>
      <c r="F128" s="68">
        <v>0.29411764705882354</v>
      </c>
      <c r="G128" s="68">
        <v>0.35714285714285715</v>
      </c>
      <c r="H128" s="68">
        <v>0.7</v>
      </c>
      <c r="I128" s="191">
        <v>0.66666666666666663</v>
      </c>
      <c r="J128" s="195">
        <v>0.40196078431372551</v>
      </c>
    </row>
    <row r="129" spans="1:15" s="64" customFormat="1" x14ac:dyDescent="0.25">
      <c r="A129" s="44" t="s">
        <v>338</v>
      </c>
      <c r="B129" s="205"/>
      <c r="C129" s="70"/>
      <c r="D129" s="70">
        <v>0.30769230769230771</v>
      </c>
      <c r="E129" s="70">
        <v>0.18181818181818182</v>
      </c>
      <c r="F129" s="70">
        <v>0.35294117647058826</v>
      </c>
      <c r="G129" s="70">
        <v>0.35714285714285715</v>
      </c>
      <c r="H129" s="70">
        <v>0.5</v>
      </c>
      <c r="I129" s="192">
        <v>0.4</v>
      </c>
      <c r="J129" s="198">
        <v>0.31372549019607843</v>
      </c>
    </row>
    <row r="130" spans="1:15" s="64" customFormat="1" x14ac:dyDescent="0.25">
      <c r="A130" s="213" t="s">
        <v>344</v>
      </c>
      <c r="B130" s="209">
        <v>2</v>
      </c>
      <c r="C130" s="210">
        <v>7</v>
      </c>
      <c r="D130" s="210">
        <v>26</v>
      </c>
      <c r="E130" s="210">
        <v>11</v>
      </c>
      <c r="F130" s="210">
        <v>17</v>
      </c>
      <c r="G130" s="210">
        <v>14</v>
      </c>
      <c r="H130" s="210">
        <v>10</v>
      </c>
      <c r="I130" s="211">
        <v>15</v>
      </c>
      <c r="J130" s="202"/>
    </row>
    <row r="131" spans="1:15" s="64" customFormat="1" x14ac:dyDescent="0.25"/>
    <row r="132" spans="1:15" x14ac:dyDescent="0.25">
      <c r="A132" s="64"/>
      <c r="B132" s="64"/>
      <c r="C132" s="64"/>
      <c r="D132" s="64"/>
      <c r="E132" s="64"/>
      <c r="F132" s="64"/>
      <c r="G132" s="64"/>
      <c r="H132" s="64"/>
      <c r="I132" s="64"/>
      <c r="J132" s="64"/>
    </row>
    <row r="133" spans="1:15" ht="15.75" x14ac:dyDescent="0.25">
      <c r="A133" s="66" t="s">
        <v>361</v>
      </c>
      <c r="B133" s="64"/>
      <c r="C133" s="64"/>
      <c r="D133" s="64"/>
      <c r="E133" s="64"/>
      <c r="F133" s="64"/>
      <c r="G133" s="64"/>
      <c r="H133" s="64"/>
      <c r="I133" s="64"/>
      <c r="J133" s="64"/>
    </row>
    <row r="134" spans="1:15" ht="24" x14ac:dyDescent="0.25">
      <c r="A134" s="319"/>
      <c r="B134" s="345" t="s">
        <v>45</v>
      </c>
      <c r="C134" s="319" t="s">
        <v>83</v>
      </c>
      <c r="D134" s="319" t="s">
        <v>88</v>
      </c>
      <c r="E134" s="319" t="s">
        <v>92</v>
      </c>
      <c r="F134" s="319" t="s">
        <v>89</v>
      </c>
      <c r="G134" s="319" t="s">
        <v>93</v>
      </c>
      <c r="H134" s="319" t="s">
        <v>91</v>
      </c>
      <c r="I134" s="319" t="s">
        <v>90</v>
      </c>
      <c r="J134" s="319" t="s">
        <v>94</v>
      </c>
      <c r="K134" s="346" t="s">
        <v>289</v>
      </c>
      <c r="L134" s="346" t="s">
        <v>42</v>
      </c>
    </row>
    <row r="135" spans="1:15" x14ac:dyDescent="0.25">
      <c r="A135" s="44" t="s">
        <v>359</v>
      </c>
      <c r="B135" s="204"/>
      <c r="C135" s="68"/>
      <c r="D135" s="68">
        <v>4.1666666666666664E-2</v>
      </c>
      <c r="E135" s="68">
        <v>2.1505376344086023E-2</v>
      </c>
      <c r="F135" s="68">
        <v>0.1</v>
      </c>
      <c r="G135" s="68">
        <v>0.15789473684210525</v>
      </c>
      <c r="H135" s="68">
        <v>0.29411764705882354</v>
      </c>
      <c r="I135" s="68">
        <v>0.25</v>
      </c>
      <c r="J135" s="191">
        <v>0.23529411764705882</v>
      </c>
      <c r="K135" s="188">
        <v>21</v>
      </c>
      <c r="L135" s="195">
        <v>8.3003952569169967E-2</v>
      </c>
      <c r="O135" s="222"/>
    </row>
    <row r="136" spans="1:15" s="64" customFormat="1" x14ac:dyDescent="0.25">
      <c r="A136" s="44" t="s">
        <v>355</v>
      </c>
      <c r="B136" s="204">
        <v>0.68292682926829273</v>
      </c>
      <c r="C136" s="68">
        <v>0.5</v>
      </c>
      <c r="D136" s="68">
        <v>0.58333333333333337</v>
      </c>
      <c r="E136" s="68">
        <v>0.5376344086021505</v>
      </c>
      <c r="F136" s="68">
        <v>0.6</v>
      </c>
      <c r="G136" s="68">
        <v>0.57894736842105265</v>
      </c>
      <c r="H136" s="68">
        <v>0.82352941176470584</v>
      </c>
      <c r="I136" s="68">
        <v>0.8125</v>
      </c>
      <c r="J136" s="191">
        <v>0.70588235294117652</v>
      </c>
      <c r="K136" s="188">
        <v>157</v>
      </c>
      <c r="L136" s="195">
        <v>0.62055335968379444</v>
      </c>
      <c r="O136" s="222"/>
    </row>
    <row r="137" spans="1:15" s="64" customFormat="1" x14ac:dyDescent="0.25">
      <c r="A137" s="44" t="s">
        <v>353</v>
      </c>
      <c r="B137" s="204">
        <v>0.58536585365853655</v>
      </c>
      <c r="C137" s="68">
        <v>0.5</v>
      </c>
      <c r="D137" s="68">
        <v>0.70833333333333337</v>
      </c>
      <c r="E137" s="68">
        <v>0.66666666666666663</v>
      </c>
      <c r="F137" s="68">
        <v>0.6</v>
      </c>
      <c r="G137" s="68">
        <v>0.42105263157894735</v>
      </c>
      <c r="H137" s="68">
        <v>0.52941176470588236</v>
      </c>
      <c r="I137" s="68">
        <v>0.5625</v>
      </c>
      <c r="J137" s="191">
        <v>0.35294117647058826</v>
      </c>
      <c r="K137" s="188">
        <v>150</v>
      </c>
      <c r="L137" s="195">
        <v>0.59288537549407117</v>
      </c>
      <c r="O137" s="222"/>
    </row>
    <row r="138" spans="1:15" s="64" customFormat="1" x14ac:dyDescent="0.25">
      <c r="A138" s="44" t="s">
        <v>358</v>
      </c>
      <c r="B138" s="204">
        <v>0.14634146341463414</v>
      </c>
      <c r="C138" s="68"/>
      <c r="D138" s="68">
        <v>0.125</v>
      </c>
      <c r="E138" s="68">
        <v>4.3010752688172046E-2</v>
      </c>
      <c r="F138" s="68">
        <v>0.2</v>
      </c>
      <c r="G138" s="68"/>
      <c r="H138" s="68">
        <v>0.23529411764705882</v>
      </c>
      <c r="I138" s="68">
        <v>6.25E-2</v>
      </c>
      <c r="J138" s="191">
        <v>5.8823529411764705E-2</v>
      </c>
      <c r="K138" s="188">
        <v>23</v>
      </c>
      <c r="L138" s="195">
        <v>9.0909090909090912E-2</v>
      </c>
      <c r="O138" s="222"/>
    </row>
    <row r="139" spans="1:15" s="64" customFormat="1" x14ac:dyDescent="0.25">
      <c r="A139" s="44" t="s">
        <v>349</v>
      </c>
      <c r="B139" s="204">
        <v>0.75609756097560976</v>
      </c>
      <c r="C139" s="68">
        <v>0.66666666666666663</v>
      </c>
      <c r="D139" s="68">
        <v>0.70833333333333337</v>
      </c>
      <c r="E139" s="68">
        <v>0.60215053763440862</v>
      </c>
      <c r="F139" s="68">
        <v>0.7</v>
      </c>
      <c r="G139" s="68">
        <v>0.68421052631578949</v>
      </c>
      <c r="H139" s="68">
        <v>0.82352941176470584</v>
      </c>
      <c r="I139" s="68">
        <v>0.75</v>
      </c>
      <c r="J139" s="191">
        <v>0.6470588235294118</v>
      </c>
      <c r="K139" s="188">
        <v>172</v>
      </c>
      <c r="L139" s="195">
        <v>0.67984189723320154</v>
      </c>
      <c r="O139" s="222"/>
    </row>
    <row r="140" spans="1:15" s="64" customFormat="1" x14ac:dyDescent="0.25">
      <c r="A140" s="44" t="s">
        <v>350</v>
      </c>
      <c r="B140" s="204">
        <v>0.80487804878048785</v>
      </c>
      <c r="C140" s="68">
        <v>0.83333333333333337</v>
      </c>
      <c r="D140" s="68">
        <v>0.91666666666666663</v>
      </c>
      <c r="E140" s="68">
        <v>0.76344086021505375</v>
      </c>
      <c r="F140" s="68">
        <v>0.75</v>
      </c>
      <c r="G140" s="68">
        <v>0.84210526315789469</v>
      </c>
      <c r="H140" s="68">
        <v>0.88235294117647056</v>
      </c>
      <c r="I140" s="68">
        <v>0.9375</v>
      </c>
      <c r="J140" s="191">
        <v>0.88235294117647056</v>
      </c>
      <c r="K140" s="188">
        <v>207</v>
      </c>
      <c r="L140" s="195">
        <v>0.81818181818181823</v>
      </c>
      <c r="O140" s="222"/>
    </row>
    <row r="141" spans="1:15" s="64" customFormat="1" x14ac:dyDescent="0.25">
      <c r="A141" s="44" t="s">
        <v>352</v>
      </c>
      <c r="B141" s="204">
        <v>0.73170731707317072</v>
      </c>
      <c r="C141" s="68">
        <v>0.16666666666666666</v>
      </c>
      <c r="D141" s="68">
        <v>0.33333333333333331</v>
      </c>
      <c r="E141" s="68">
        <v>0.30107526881720431</v>
      </c>
      <c r="F141" s="68">
        <v>0.45</v>
      </c>
      <c r="G141" s="68">
        <v>0.47368421052631576</v>
      </c>
      <c r="H141" s="68">
        <v>0.70588235294117652</v>
      </c>
      <c r="I141" s="68">
        <v>0.8125</v>
      </c>
      <c r="J141" s="191">
        <v>0.58823529411764708</v>
      </c>
      <c r="K141" s="188">
        <v>120</v>
      </c>
      <c r="L141" s="195">
        <v>0.4743083003952569</v>
      </c>
      <c r="O141" s="222"/>
    </row>
    <row r="142" spans="1:15" s="64" customFormat="1" x14ac:dyDescent="0.25">
      <c r="A142" s="44" t="s">
        <v>354</v>
      </c>
      <c r="B142" s="204">
        <v>0.34146341463414637</v>
      </c>
      <c r="C142" s="68">
        <v>0.16666666666666666</v>
      </c>
      <c r="D142" s="68">
        <v>0.25</v>
      </c>
      <c r="E142" s="68">
        <v>0.11827956989247312</v>
      </c>
      <c r="F142" s="68"/>
      <c r="G142" s="68">
        <v>5.2631578947368418E-2</v>
      </c>
      <c r="H142" s="68">
        <v>5.8823529411764705E-2</v>
      </c>
      <c r="I142" s="68">
        <v>6.25E-2</v>
      </c>
      <c r="J142" s="191">
        <v>0.17647058823529413</v>
      </c>
      <c r="K142" s="188">
        <v>38</v>
      </c>
      <c r="L142" s="195">
        <v>0.15019762845849802</v>
      </c>
      <c r="O142" s="222"/>
    </row>
    <row r="143" spans="1:15" s="64" customFormat="1" x14ac:dyDescent="0.25">
      <c r="A143" s="44" t="s">
        <v>360</v>
      </c>
      <c r="B143" s="204">
        <v>0.12195121951219512</v>
      </c>
      <c r="C143" s="68"/>
      <c r="D143" s="68">
        <v>8.3333333333333329E-2</v>
      </c>
      <c r="E143" s="68">
        <v>3.2258064516129031E-2</v>
      </c>
      <c r="F143" s="68"/>
      <c r="G143" s="68">
        <v>5.2631578947368418E-2</v>
      </c>
      <c r="H143" s="68">
        <v>5.8823529411764705E-2</v>
      </c>
      <c r="I143" s="68">
        <v>6.25E-2</v>
      </c>
      <c r="J143" s="191"/>
      <c r="K143" s="188">
        <v>13</v>
      </c>
      <c r="L143" s="195">
        <v>5.1383399209486168E-2</v>
      </c>
      <c r="O143" s="222"/>
    </row>
    <row r="144" spans="1:15" x14ac:dyDescent="0.25">
      <c r="A144" s="44" t="s">
        <v>351</v>
      </c>
      <c r="B144" s="204">
        <v>0.1951219512195122</v>
      </c>
      <c r="C144" s="68">
        <v>0.16666666666666666</v>
      </c>
      <c r="D144" s="68">
        <v>0.20833333333333334</v>
      </c>
      <c r="E144" s="68">
        <v>0.16129032258064516</v>
      </c>
      <c r="F144" s="68">
        <v>0.35</v>
      </c>
      <c r="G144" s="68">
        <v>0.15789473684210525</v>
      </c>
      <c r="H144" s="68">
        <v>0.23529411764705882</v>
      </c>
      <c r="I144" s="68">
        <v>0.125</v>
      </c>
      <c r="J144" s="191">
        <v>0.11764705882352941</v>
      </c>
      <c r="K144" s="188">
        <v>47</v>
      </c>
      <c r="L144" s="195">
        <v>0.1857707509881423</v>
      </c>
      <c r="N144" s="64"/>
      <c r="O144" s="222"/>
    </row>
    <row r="145" spans="1:15" x14ac:dyDescent="0.25">
      <c r="A145" s="44" t="s">
        <v>357</v>
      </c>
      <c r="B145" s="204">
        <v>0.92682926829268297</v>
      </c>
      <c r="C145" s="68">
        <v>0.83333333333333337</v>
      </c>
      <c r="D145" s="68">
        <v>0.91666666666666663</v>
      </c>
      <c r="E145" s="68">
        <v>0.91397849462365588</v>
      </c>
      <c r="F145" s="68">
        <v>0.95</v>
      </c>
      <c r="G145" s="68">
        <v>0.73684210526315785</v>
      </c>
      <c r="H145" s="68">
        <v>0.82352941176470584</v>
      </c>
      <c r="I145" s="68">
        <v>0.875</v>
      </c>
      <c r="J145" s="191">
        <v>0.70588235294117652</v>
      </c>
      <c r="K145" s="188">
        <v>223</v>
      </c>
      <c r="L145" s="195">
        <v>0.88142292490118579</v>
      </c>
      <c r="N145" s="64"/>
      <c r="O145" s="222"/>
    </row>
    <row r="146" spans="1:15" x14ac:dyDescent="0.25">
      <c r="A146" s="44" t="s">
        <v>348</v>
      </c>
      <c r="B146" s="204">
        <v>0.87804878048780488</v>
      </c>
      <c r="C146" s="68">
        <v>0.83333333333333337</v>
      </c>
      <c r="D146" s="68">
        <v>0.79166666666666663</v>
      </c>
      <c r="E146" s="68">
        <v>0.76344086021505375</v>
      </c>
      <c r="F146" s="68">
        <v>0.65</v>
      </c>
      <c r="G146" s="68">
        <v>0.73684210526315785</v>
      </c>
      <c r="H146" s="68">
        <v>0.82352941176470584</v>
      </c>
      <c r="I146" s="68">
        <v>0.625</v>
      </c>
      <c r="J146" s="191">
        <v>0.47058823529411764</v>
      </c>
      <c r="K146" s="188">
        <v>190</v>
      </c>
      <c r="L146" s="195">
        <v>0.75098814229249011</v>
      </c>
      <c r="N146" s="64"/>
      <c r="O146" s="222"/>
    </row>
    <row r="147" spans="1:15" s="64" customFormat="1" x14ac:dyDescent="0.25">
      <c r="A147" s="44" t="s">
        <v>356</v>
      </c>
      <c r="B147" s="204">
        <v>0.68292682926829273</v>
      </c>
      <c r="C147" s="68">
        <v>1</v>
      </c>
      <c r="D147" s="68">
        <v>0.625</v>
      </c>
      <c r="E147" s="68">
        <v>0.46236559139784944</v>
      </c>
      <c r="F147" s="68">
        <v>0.35</v>
      </c>
      <c r="G147" s="68">
        <v>0.21052631578947367</v>
      </c>
      <c r="H147" s="68">
        <v>5.8823529411764705E-2</v>
      </c>
      <c r="I147" s="68"/>
      <c r="J147" s="191">
        <v>0.11764705882352941</v>
      </c>
      <c r="K147" s="188">
        <v>106</v>
      </c>
      <c r="L147" s="195">
        <v>0.4189723320158103</v>
      </c>
      <c r="O147" s="222"/>
    </row>
    <row r="148" spans="1:15" x14ac:dyDescent="0.25">
      <c r="A148" s="44" t="s">
        <v>6</v>
      </c>
      <c r="B148" s="204">
        <v>0.36585365853658536</v>
      </c>
      <c r="C148" s="68">
        <v>0.16666666666666666</v>
      </c>
      <c r="D148" s="68">
        <v>0.20833333333333334</v>
      </c>
      <c r="E148" s="68">
        <v>0.17204301075268819</v>
      </c>
      <c r="F148" s="68">
        <v>0.1</v>
      </c>
      <c r="G148" s="68">
        <v>0.15789473684210525</v>
      </c>
      <c r="H148" s="68">
        <v>5.8823529411764705E-2</v>
      </c>
      <c r="I148" s="68">
        <v>0.1875</v>
      </c>
      <c r="J148" s="191">
        <v>0.17647058823529413</v>
      </c>
      <c r="K148" s="188">
        <v>49</v>
      </c>
      <c r="L148" s="195">
        <v>0.19367588932806323</v>
      </c>
      <c r="N148" s="64"/>
      <c r="O148" s="222"/>
    </row>
    <row r="149" spans="1:15" x14ac:dyDescent="0.25">
      <c r="A149" s="213" t="s">
        <v>344</v>
      </c>
      <c r="B149" s="209">
        <v>41</v>
      </c>
      <c r="C149" s="210">
        <v>6</v>
      </c>
      <c r="D149" s="210">
        <v>24</v>
      </c>
      <c r="E149" s="210">
        <v>93</v>
      </c>
      <c r="F149" s="210">
        <v>20</v>
      </c>
      <c r="G149" s="210">
        <v>19</v>
      </c>
      <c r="H149" s="210">
        <v>17</v>
      </c>
      <c r="I149" s="210">
        <v>16</v>
      </c>
      <c r="J149" s="211">
        <v>17</v>
      </c>
      <c r="K149" s="212">
        <v>253</v>
      </c>
      <c r="L149" s="212"/>
    </row>
    <row r="150" spans="1:15" s="64" customFormat="1" x14ac:dyDescent="0.25">
      <c r="A150" s="79"/>
      <c r="B150" s="223"/>
      <c r="C150" s="223"/>
      <c r="D150" s="223"/>
      <c r="E150" s="223"/>
      <c r="F150" s="223"/>
      <c r="G150" s="223"/>
      <c r="H150" s="223"/>
      <c r="I150" s="223"/>
      <c r="J150" s="223"/>
      <c r="K150" s="223"/>
      <c r="L150" s="223"/>
    </row>
    <row r="151" spans="1:15" ht="15.75" x14ac:dyDescent="0.25">
      <c r="A151" s="66" t="s">
        <v>148</v>
      </c>
    </row>
    <row r="152" spans="1:15" ht="15.75" thickBot="1" x14ac:dyDescent="0.3"/>
    <row r="153" spans="1:15" ht="46.5" customHeight="1" thickBot="1" x14ac:dyDescent="0.3">
      <c r="A153" s="106"/>
      <c r="B153" s="347" t="s">
        <v>142</v>
      </c>
      <c r="C153" s="347" t="s">
        <v>143</v>
      </c>
      <c r="D153" s="348" t="s">
        <v>144</v>
      </c>
    </row>
    <row r="154" spans="1:15" x14ac:dyDescent="0.25">
      <c r="A154" s="44" t="s">
        <v>145</v>
      </c>
      <c r="B154" s="349">
        <v>55</v>
      </c>
      <c r="C154" s="350">
        <v>3761392</v>
      </c>
      <c r="D154" s="351">
        <v>423</v>
      </c>
    </row>
    <row r="155" spans="1:15" x14ac:dyDescent="0.25">
      <c r="A155" s="44" t="s">
        <v>146</v>
      </c>
      <c r="B155" s="352">
        <v>991</v>
      </c>
      <c r="C155" s="353">
        <v>8706593</v>
      </c>
      <c r="D155" s="354">
        <v>4694</v>
      </c>
    </row>
    <row r="156" spans="1:15" x14ac:dyDescent="0.25">
      <c r="A156" s="44" t="s">
        <v>147</v>
      </c>
      <c r="B156" s="355">
        <v>67</v>
      </c>
      <c r="C156" s="356">
        <v>4345087</v>
      </c>
      <c r="D156" s="357">
        <v>333</v>
      </c>
    </row>
    <row r="157" spans="1:15" x14ac:dyDescent="0.25">
      <c r="A157" s="213" t="s">
        <v>7</v>
      </c>
      <c r="B157" s="358">
        <v>1113</v>
      </c>
      <c r="C157" s="359">
        <v>16813072</v>
      </c>
      <c r="D157" s="360">
        <v>5450</v>
      </c>
    </row>
    <row r="158" spans="1:15" x14ac:dyDescent="0.25">
      <c r="A158" s="117"/>
      <c r="B158" s="116"/>
      <c r="C158" s="116"/>
      <c r="D158" s="116"/>
      <c r="E158" s="64"/>
      <c r="F158" s="64"/>
      <c r="G158" s="64"/>
      <c r="H158" s="64"/>
      <c r="I158" s="64"/>
      <c r="J158" s="64"/>
    </row>
    <row r="159" spans="1:15" ht="16.5" thickBot="1" x14ac:dyDescent="0.3">
      <c r="A159" s="66" t="s">
        <v>171</v>
      </c>
    </row>
    <row r="160" spans="1:15" x14ac:dyDescent="0.25">
      <c r="A160" s="347" t="s">
        <v>149</v>
      </c>
      <c r="B160" s="347" t="s">
        <v>82</v>
      </c>
      <c r="C160" s="347" t="s">
        <v>150</v>
      </c>
      <c r="D160" s="347" t="s">
        <v>151</v>
      </c>
    </row>
    <row r="161" spans="1:4" x14ac:dyDescent="0.25">
      <c r="A161" s="361" t="s">
        <v>152</v>
      </c>
      <c r="B161" s="109">
        <v>1140153</v>
      </c>
      <c r="C161" s="109">
        <v>735380</v>
      </c>
      <c r="D161" s="109">
        <v>2751855</v>
      </c>
    </row>
    <row r="162" spans="1:4" x14ac:dyDescent="0.25">
      <c r="A162" s="44" t="s">
        <v>153</v>
      </c>
      <c r="B162" s="110">
        <v>11950</v>
      </c>
      <c r="C162" s="110">
        <v>2405618</v>
      </c>
      <c r="D162" s="110">
        <v>89053</v>
      </c>
    </row>
    <row r="163" spans="1:4" x14ac:dyDescent="0.25">
      <c r="A163" s="361" t="s">
        <v>154</v>
      </c>
      <c r="B163" s="109">
        <v>2056309</v>
      </c>
      <c r="C163" s="111" t="s">
        <v>155</v>
      </c>
      <c r="D163" s="111" t="s">
        <v>155</v>
      </c>
    </row>
    <row r="164" spans="1:4" x14ac:dyDescent="0.25">
      <c r="A164" s="44" t="s">
        <v>156</v>
      </c>
      <c r="B164" s="110">
        <v>32632</v>
      </c>
      <c r="C164" s="110">
        <v>1998933</v>
      </c>
      <c r="D164" s="112">
        <v>585</v>
      </c>
    </row>
    <row r="165" spans="1:4" x14ac:dyDescent="0.25">
      <c r="A165" s="361" t="s">
        <v>157</v>
      </c>
      <c r="B165" s="109">
        <v>125835</v>
      </c>
      <c r="C165" s="109">
        <v>1502199</v>
      </c>
      <c r="D165" s="109">
        <v>64622</v>
      </c>
    </row>
    <row r="166" spans="1:4" x14ac:dyDescent="0.25">
      <c r="A166" s="44" t="s">
        <v>158</v>
      </c>
      <c r="B166" s="110">
        <v>2798</v>
      </c>
      <c r="C166" s="110">
        <v>90540</v>
      </c>
      <c r="D166" s="110">
        <v>1428160</v>
      </c>
    </row>
    <row r="167" spans="1:4" x14ac:dyDescent="0.25">
      <c r="A167" s="361" t="s">
        <v>159</v>
      </c>
      <c r="B167" s="109">
        <v>7565</v>
      </c>
      <c r="C167" s="109">
        <v>1067133</v>
      </c>
      <c r="D167" s="109">
        <v>3379</v>
      </c>
    </row>
    <row r="168" spans="1:4" x14ac:dyDescent="0.25">
      <c r="A168" s="44" t="s">
        <v>160</v>
      </c>
      <c r="B168" s="110">
        <v>136967</v>
      </c>
      <c r="C168" s="110">
        <v>466009</v>
      </c>
      <c r="D168" s="110">
        <v>6482</v>
      </c>
    </row>
    <row r="169" spans="1:4" x14ac:dyDescent="0.25">
      <c r="A169" s="361" t="s">
        <v>161</v>
      </c>
      <c r="B169" s="109">
        <v>106514</v>
      </c>
      <c r="C169" s="109">
        <v>340511</v>
      </c>
      <c r="D169" s="111">
        <v>922</v>
      </c>
    </row>
    <row r="170" spans="1:4" x14ac:dyDescent="0.25">
      <c r="A170" s="44" t="s">
        <v>162</v>
      </c>
      <c r="B170" s="110">
        <v>46929</v>
      </c>
      <c r="C170" s="110">
        <v>60602</v>
      </c>
      <c r="D170" s="112" t="s">
        <v>155</v>
      </c>
    </row>
    <row r="171" spans="1:4" x14ac:dyDescent="0.25">
      <c r="A171" s="361" t="s">
        <v>163</v>
      </c>
      <c r="B171" s="109">
        <v>79740</v>
      </c>
      <c r="C171" s="109">
        <v>12711</v>
      </c>
      <c r="D171" s="111" t="s">
        <v>155</v>
      </c>
    </row>
    <row r="172" spans="1:4" x14ac:dyDescent="0.25">
      <c r="A172" s="44" t="s">
        <v>164</v>
      </c>
      <c r="B172" s="110">
        <v>13501</v>
      </c>
      <c r="C172" s="110">
        <v>10963</v>
      </c>
      <c r="D172" s="112">
        <v>1</v>
      </c>
    </row>
    <row r="173" spans="1:4" x14ac:dyDescent="0.25">
      <c r="A173" s="361" t="s">
        <v>165</v>
      </c>
      <c r="B173" s="111">
        <v>155</v>
      </c>
      <c r="C173" s="109">
        <v>8227</v>
      </c>
      <c r="D173" s="111" t="s">
        <v>155</v>
      </c>
    </row>
    <row r="174" spans="1:4" x14ac:dyDescent="0.25">
      <c r="A174" s="44" t="s">
        <v>166</v>
      </c>
      <c r="B174" s="112">
        <v>269</v>
      </c>
      <c r="C174" s="110">
        <v>6867</v>
      </c>
      <c r="D174" s="112">
        <v>23</v>
      </c>
    </row>
    <row r="175" spans="1:4" x14ac:dyDescent="0.25">
      <c r="A175" s="361" t="s">
        <v>167</v>
      </c>
      <c r="B175" s="111">
        <v>4</v>
      </c>
      <c r="C175" s="111">
        <v>572</v>
      </c>
      <c r="D175" s="111" t="s">
        <v>155</v>
      </c>
    </row>
    <row r="176" spans="1:4" x14ac:dyDescent="0.25">
      <c r="A176" s="44" t="s">
        <v>168</v>
      </c>
      <c r="B176" s="112">
        <v>7</v>
      </c>
      <c r="C176" s="112">
        <v>234</v>
      </c>
      <c r="D176" s="112">
        <v>5</v>
      </c>
    </row>
    <row r="177" spans="1:20" x14ac:dyDescent="0.25">
      <c r="A177" s="361" t="s">
        <v>169</v>
      </c>
      <c r="B177" s="111">
        <v>63</v>
      </c>
      <c r="C177" s="111">
        <v>63</v>
      </c>
      <c r="D177" s="111" t="s">
        <v>155</v>
      </c>
    </row>
    <row r="178" spans="1:20" ht="15.75" thickBot="1" x14ac:dyDescent="0.3">
      <c r="A178" s="44" t="s">
        <v>170</v>
      </c>
      <c r="B178" s="113">
        <v>1</v>
      </c>
      <c r="C178" s="113">
        <v>26</v>
      </c>
      <c r="D178" s="113" t="s">
        <v>155</v>
      </c>
    </row>
    <row r="179" spans="1:20" ht="15.75" thickBot="1" x14ac:dyDescent="0.3">
      <c r="A179" s="362" t="s">
        <v>42</v>
      </c>
      <c r="B179" s="114">
        <v>3761392</v>
      </c>
      <c r="C179" s="114">
        <v>8706588</v>
      </c>
      <c r="D179" s="114">
        <v>4345087</v>
      </c>
    </row>
    <row r="180" spans="1:20" ht="15.75" thickBot="1" x14ac:dyDescent="0.3"/>
    <row r="181" spans="1:20" x14ac:dyDescent="0.25">
      <c r="A181" s="347" t="s">
        <v>149</v>
      </c>
      <c r="B181" s="347" t="s">
        <v>152</v>
      </c>
      <c r="C181" s="347" t="s">
        <v>153</v>
      </c>
      <c r="D181" s="347" t="s">
        <v>154</v>
      </c>
      <c r="E181" s="347" t="s">
        <v>156</v>
      </c>
      <c r="F181" s="347" t="s">
        <v>157</v>
      </c>
      <c r="G181" s="347" t="s">
        <v>158</v>
      </c>
      <c r="H181" s="347" t="s">
        <v>159</v>
      </c>
      <c r="I181" s="347" t="s">
        <v>160</v>
      </c>
      <c r="J181" s="347" t="s">
        <v>161</v>
      </c>
      <c r="K181" s="347" t="s">
        <v>162</v>
      </c>
      <c r="L181" s="347" t="s">
        <v>163</v>
      </c>
      <c r="M181" s="347" t="s">
        <v>164</v>
      </c>
      <c r="N181" s="347" t="s">
        <v>165</v>
      </c>
      <c r="O181" s="347" t="s">
        <v>166</v>
      </c>
      <c r="P181" s="347" t="s">
        <v>167</v>
      </c>
      <c r="Q181" s="347" t="s">
        <v>168</v>
      </c>
      <c r="R181" s="347" t="s">
        <v>169</v>
      </c>
      <c r="S181" s="347" t="s">
        <v>170</v>
      </c>
      <c r="T181" s="347" t="s">
        <v>42</v>
      </c>
    </row>
    <row r="182" spans="1:20" x14ac:dyDescent="0.25">
      <c r="A182" s="361" t="s">
        <v>82</v>
      </c>
      <c r="B182" s="109">
        <v>1140153</v>
      </c>
      <c r="C182" s="109">
        <v>11950</v>
      </c>
      <c r="D182" s="109">
        <v>2056309</v>
      </c>
      <c r="E182" s="109">
        <v>32632</v>
      </c>
      <c r="F182" s="109">
        <v>125835</v>
      </c>
      <c r="G182" s="109">
        <v>2798</v>
      </c>
      <c r="H182" s="109">
        <v>7565</v>
      </c>
      <c r="I182" s="109">
        <v>136967</v>
      </c>
      <c r="J182" s="109">
        <v>106514</v>
      </c>
      <c r="K182" s="109">
        <v>46929</v>
      </c>
      <c r="L182" s="109">
        <v>79740</v>
      </c>
      <c r="M182" s="109">
        <v>13501</v>
      </c>
      <c r="N182" s="109">
        <v>155</v>
      </c>
      <c r="O182" s="109">
        <v>269</v>
      </c>
      <c r="P182" s="109">
        <v>4</v>
      </c>
      <c r="Q182" s="109">
        <v>7</v>
      </c>
      <c r="R182" s="109">
        <v>63</v>
      </c>
      <c r="S182" s="109">
        <v>1</v>
      </c>
      <c r="T182" s="109">
        <v>3761392</v>
      </c>
    </row>
    <row r="183" spans="1:20" x14ac:dyDescent="0.25">
      <c r="A183" s="44" t="s">
        <v>150</v>
      </c>
      <c r="B183" s="110">
        <v>735380</v>
      </c>
      <c r="C183" s="110">
        <v>2405618</v>
      </c>
      <c r="D183" s="110" t="s">
        <v>155</v>
      </c>
      <c r="E183" s="110">
        <v>1998933</v>
      </c>
      <c r="F183" s="110">
        <v>1502199</v>
      </c>
      <c r="G183" s="110">
        <v>90540</v>
      </c>
      <c r="H183" s="110">
        <v>1067133</v>
      </c>
      <c r="I183" s="110">
        <v>466009</v>
      </c>
      <c r="J183" s="110">
        <v>340511</v>
      </c>
      <c r="K183" s="110">
        <v>60602</v>
      </c>
      <c r="L183" s="110">
        <v>12711</v>
      </c>
      <c r="M183" s="110">
        <v>10963</v>
      </c>
      <c r="N183" s="110">
        <v>8227</v>
      </c>
      <c r="O183" s="110">
        <v>6867</v>
      </c>
      <c r="P183" s="110">
        <v>572</v>
      </c>
      <c r="Q183" s="110">
        <v>234</v>
      </c>
      <c r="R183" s="110">
        <v>63</v>
      </c>
      <c r="S183" s="110">
        <v>26</v>
      </c>
      <c r="T183" s="110">
        <v>8706588</v>
      </c>
    </row>
    <row r="184" spans="1:20" x14ac:dyDescent="0.25">
      <c r="A184" s="361" t="s">
        <v>151</v>
      </c>
      <c r="B184" s="115">
        <v>2751855</v>
      </c>
      <c r="C184" s="115">
        <v>89053</v>
      </c>
      <c r="D184" s="115" t="s">
        <v>155</v>
      </c>
      <c r="E184" s="115">
        <v>585</v>
      </c>
      <c r="F184" s="115">
        <v>64622</v>
      </c>
      <c r="G184" s="115">
        <v>1428160</v>
      </c>
      <c r="H184" s="115">
        <v>3379</v>
      </c>
      <c r="I184" s="115">
        <v>6482</v>
      </c>
      <c r="J184" s="115">
        <v>922</v>
      </c>
      <c r="K184" s="115" t="s">
        <v>155</v>
      </c>
      <c r="L184" s="115" t="s">
        <v>155</v>
      </c>
      <c r="M184" s="115">
        <v>1</v>
      </c>
      <c r="N184" s="115" t="s">
        <v>155</v>
      </c>
      <c r="O184" s="115">
        <v>23</v>
      </c>
      <c r="P184" s="115" t="s">
        <v>155</v>
      </c>
      <c r="Q184" s="115">
        <v>5</v>
      </c>
      <c r="R184" s="115" t="s">
        <v>155</v>
      </c>
      <c r="S184" s="115" t="s">
        <v>155</v>
      </c>
      <c r="T184" s="115">
        <v>4345087</v>
      </c>
    </row>
    <row r="186" spans="1:20" ht="16.5" thickBot="1" x14ac:dyDescent="0.3">
      <c r="A186" s="66" t="s">
        <v>194</v>
      </c>
    </row>
    <row r="187" spans="1:20" ht="15.75" thickBot="1" x14ac:dyDescent="0.3">
      <c r="A187" s="118" t="s">
        <v>172</v>
      </c>
      <c r="B187" s="119"/>
    </row>
    <row r="188" spans="1:20" ht="15.75" thickBot="1" x14ac:dyDescent="0.3">
      <c r="A188" s="104" t="s">
        <v>173</v>
      </c>
      <c r="B188" s="108">
        <v>6979</v>
      </c>
    </row>
    <row r="189" spans="1:20" ht="15.75" thickBot="1" x14ac:dyDescent="0.3">
      <c r="A189" s="120" t="s">
        <v>146</v>
      </c>
      <c r="B189" s="108">
        <v>6240</v>
      </c>
    </row>
    <row r="190" spans="1:20" ht="15.75" thickBot="1" x14ac:dyDescent="0.3">
      <c r="A190" s="120" t="s">
        <v>174</v>
      </c>
      <c r="B190" s="107">
        <v>41</v>
      </c>
    </row>
    <row r="191" spans="1:20" ht="15.75" thickBot="1" x14ac:dyDescent="0.3">
      <c r="A191" s="121" t="s">
        <v>175</v>
      </c>
      <c r="B191" s="122"/>
    </row>
    <row r="192" spans="1:20" ht="15.75" thickBot="1" x14ac:dyDescent="0.3">
      <c r="A192" s="104" t="s">
        <v>176</v>
      </c>
      <c r="B192" s="108">
        <v>8112</v>
      </c>
    </row>
    <row r="193" spans="1:10" ht="15.75" thickBot="1" x14ac:dyDescent="0.3">
      <c r="A193" s="121" t="s">
        <v>177</v>
      </c>
      <c r="B193" s="122"/>
    </row>
    <row r="194" spans="1:10" ht="15.75" thickBot="1" x14ac:dyDescent="0.3">
      <c r="A194" s="104" t="s">
        <v>178</v>
      </c>
      <c r="B194" s="108">
        <v>5026</v>
      </c>
    </row>
    <row r="195" spans="1:10" ht="15.75" thickBot="1" x14ac:dyDescent="0.3">
      <c r="A195" s="121" t="s">
        <v>179</v>
      </c>
      <c r="B195" s="122"/>
    </row>
    <row r="196" spans="1:10" s="64" customFormat="1" ht="15.75" thickBot="1" x14ac:dyDescent="0.3">
      <c r="A196" s="104" t="s">
        <v>180</v>
      </c>
      <c r="B196" s="108">
        <v>24249</v>
      </c>
      <c r="C196"/>
      <c r="D196"/>
      <c r="E196"/>
      <c r="F196"/>
      <c r="G196"/>
      <c r="H196"/>
      <c r="I196"/>
      <c r="J196"/>
    </row>
    <row r="197" spans="1:10" s="64" customFormat="1" ht="15.75" thickBot="1" x14ac:dyDescent="0.3">
      <c r="A197" s="121" t="s">
        <v>181</v>
      </c>
      <c r="B197" s="122"/>
      <c r="C197"/>
      <c r="D197"/>
      <c r="E197"/>
      <c r="F197"/>
      <c r="G197"/>
      <c r="H197"/>
      <c r="I197"/>
      <c r="J197"/>
    </row>
    <row r="198" spans="1:10" ht="15.75" thickBot="1" x14ac:dyDescent="0.3">
      <c r="A198" s="104" t="s">
        <v>182</v>
      </c>
      <c r="B198" s="107">
        <v>129</v>
      </c>
    </row>
    <row r="199" spans="1:10" ht="15.75" thickBot="1" x14ac:dyDescent="0.3">
      <c r="A199" s="104" t="s">
        <v>183</v>
      </c>
      <c r="B199" s="108">
        <v>408798</v>
      </c>
    </row>
    <row r="200" spans="1:10" ht="15.75" thickBot="1" x14ac:dyDescent="0.3">
      <c r="A200" s="121" t="s">
        <v>184</v>
      </c>
      <c r="B200" s="122"/>
    </row>
    <row r="201" spans="1:10" ht="15.75" thickBot="1" x14ac:dyDescent="0.3">
      <c r="A201" s="104" t="s">
        <v>185</v>
      </c>
      <c r="B201" s="107">
        <v>712</v>
      </c>
    </row>
    <row r="202" spans="1:10" ht="15.75" thickBot="1" x14ac:dyDescent="0.3">
      <c r="A202" s="121" t="s">
        <v>186</v>
      </c>
      <c r="B202" s="122"/>
    </row>
    <row r="203" spans="1:10" ht="30.75" thickBot="1" x14ac:dyDescent="0.3">
      <c r="A203" s="104" t="s">
        <v>187</v>
      </c>
      <c r="B203" s="108">
        <v>1387</v>
      </c>
    </row>
    <row r="204" spans="1:10" ht="15.75" thickBot="1" x14ac:dyDescent="0.3">
      <c r="A204" s="121" t="s">
        <v>188</v>
      </c>
      <c r="B204" s="122"/>
    </row>
    <row r="205" spans="1:10" ht="15.75" thickBot="1" x14ac:dyDescent="0.3">
      <c r="A205" s="104" t="s">
        <v>189</v>
      </c>
      <c r="B205" s="108">
        <v>6889</v>
      </c>
    </row>
    <row r="206" spans="1:10" ht="15.75" thickBot="1" x14ac:dyDescent="0.3">
      <c r="A206" s="121" t="s">
        <v>190</v>
      </c>
      <c r="B206" s="122"/>
    </row>
    <row r="207" spans="1:10" ht="15.75" thickBot="1" x14ac:dyDescent="0.3">
      <c r="A207" s="104" t="s">
        <v>191</v>
      </c>
      <c r="B207" s="107">
        <v>45</v>
      </c>
    </row>
    <row r="208" spans="1:10" ht="15.75" thickBot="1" x14ac:dyDescent="0.3">
      <c r="A208" s="121" t="s">
        <v>192</v>
      </c>
      <c r="B208" s="122"/>
    </row>
    <row r="209" spans="1:10" ht="15.75" thickBot="1" x14ac:dyDescent="0.3">
      <c r="A209" s="104" t="s">
        <v>193</v>
      </c>
      <c r="B209" s="108">
        <v>8653</v>
      </c>
    </row>
    <row r="210" spans="1:10" x14ac:dyDescent="0.25">
      <c r="A210" s="218"/>
      <c r="B210" s="116"/>
      <c r="C210" s="64"/>
      <c r="D210" s="64"/>
      <c r="E210" s="64"/>
      <c r="F210" s="64"/>
      <c r="G210" s="64"/>
      <c r="H210" s="64"/>
      <c r="I210" s="64"/>
      <c r="J210" s="64"/>
    </row>
    <row r="211" spans="1:10" ht="21" x14ac:dyDescent="0.25">
      <c r="A211" s="58" t="s">
        <v>61</v>
      </c>
      <c r="B211" s="58"/>
      <c r="C211" s="58"/>
      <c r="D211" s="58"/>
      <c r="E211" s="58"/>
      <c r="F211" s="64"/>
      <c r="G211" s="64"/>
      <c r="H211" s="64"/>
      <c r="I211" s="64"/>
      <c r="J211" s="64"/>
    </row>
    <row r="213" spans="1:10" ht="16.5" thickBot="1" x14ac:dyDescent="0.3">
      <c r="A213" s="66" t="s">
        <v>197</v>
      </c>
    </row>
    <row r="214" spans="1:10" ht="48.75" thickBot="1" x14ac:dyDescent="0.3">
      <c r="A214" s="123"/>
      <c r="B214" s="124" t="s">
        <v>195</v>
      </c>
      <c r="C214" s="125" t="s">
        <v>196</v>
      </c>
    </row>
    <row r="215" spans="1:10" ht="15.75" thickBot="1" x14ac:dyDescent="0.3">
      <c r="A215" s="126" t="s">
        <v>45</v>
      </c>
      <c r="B215" s="127">
        <v>960</v>
      </c>
      <c r="C215" s="128">
        <v>303</v>
      </c>
    </row>
    <row r="216" spans="1:10" ht="15.75" thickBot="1" x14ac:dyDescent="0.3">
      <c r="A216" s="126" t="s">
        <v>94</v>
      </c>
      <c r="B216" s="129">
        <v>24</v>
      </c>
      <c r="C216" s="130">
        <v>1</v>
      </c>
    </row>
    <row r="217" spans="1:10" ht="15.75" thickBot="1" x14ac:dyDescent="0.3">
      <c r="A217" s="126" t="s">
        <v>90</v>
      </c>
      <c r="B217" s="127">
        <v>19</v>
      </c>
      <c r="C217" s="128">
        <v>1</v>
      </c>
    </row>
    <row r="218" spans="1:10" ht="15.75" thickBot="1" x14ac:dyDescent="0.3">
      <c r="A218" s="126" t="s">
        <v>91</v>
      </c>
      <c r="B218" s="129">
        <v>27</v>
      </c>
      <c r="C218" s="130">
        <v>5</v>
      </c>
    </row>
    <row r="219" spans="1:10" ht="15.75" thickBot="1" x14ac:dyDescent="0.3">
      <c r="A219" s="126" t="s">
        <v>93</v>
      </c>
      <c r="B219" s="127">
        <v>274</v>
      </c>
      <c r="C219" s="128">
        <v>20</v>
      </c>
    </row>
    <row r="220" spans="1:10" ht="15.75" thickBot="1" x14ac:dyDescent="0.3">
      <c r="A220" s="126" t="s">
        <v>89</v>
      </c>
      <c r="B220" s="129">
        <v>226</v>
      </c>
      <c r="C220" s="130">
        <v>24</v>
      </c>
    </row>
    <row r="221" spans="1:10" ht="15.75" thickBot="1" x14ac:dyDescent="0.3">
      <c r="A221" s="126" t="s">
        <v>92</v>
      </c>
      <c r="B221" s="127">
        <v>598</v>
      </c>
      <c r="C221" s="128">
        <v>93</v>
      </c>
    </row>
    <row r="222" spans="1:10" ht="15.75" thickBot="1" x14ac:dyDescent="0.3">
      <c r="A222" s="126" t="s">
        <v>88</v>
      </c>
      <c r="B222" s="129">
        <v>520</v>
      </c>
      <c r="C222" s="130">
        <v>270</v>
      </c>
    </row>
    <row r="223" spans="1:10" ht="15.75" thickBot="1" x14ac:dyDescent="0.3">
      <c r="A223" s="131" t="s">
        <v>83</v>
      </c>
      <c r="B223" s="132">
        <v>600</v>
      </c>
      <c r="C223" s="133">
        <v>963</v>
      </c>
    </row>
    <row r="225" spans="1:15" ht="15.75" x14ac:dyDescent="0.25">
      <c r="A225" s="66" t="s">
        <v>376</v>
      </c>
    </row>
    <row r="226" spans="1:15" ht="24" x14ac:dyDescent="0.25">
      <c r="A226" s="319"/>
      <c r="B226" s="345" t="s">
        <v>45</v>
      </c>
      <c r="C226" s="319" t="s">
        <v>83</v>
      </c>
      <c r="D226" s="319" t="s">
        <v>88</v>
      </c>
      <c r="E226" s="319" t="s">
        <v>92</v>
      </c>
      <c r="F226" s="319" t="s">
        <v>89</v>
      </c>
      <c r="G226" s="319" t="s">
        <v>93</v>
      </c>
      <c r="H226" s="319" t="s">
        <v>94</v>
      </c>
      <c r="I226" s="346" t="s">
        <v>289</v>
      </c>
      <c r="J226" s="346" t="s">
        <v>42</v>
      </c>
    </row>
    <row r="227" spans="1:15" x14ac:dyDescent="0.25">
      <c r="A227" s="44" t="s">
        <v>373</v>
      </c>
      <c r="B227" s="204">
        <v>0.66666666666666696</v>
      </c>
      <c r="C227" s="204">
        <v>0.83333333333333304</v>
      </c>
      <c r="D227" s="204">
        <v>0.51851851851851904</v>
      </c>
      <c r="E227" s="204">
        <v>0.39772727272727298</v>
      </c>
      <c r="F227" s="204">
        <v>0.44444444444444398</v>
      </c>
      <c r="G227" s="204">
        <v>0.3125</v>
      </c>
      <c r="H227" s="204">
        <v>0.18181818181818182</v>
      </c>
      <c r="I227" s="188"/>
      <c r="J227" s="195">
        <v>0.41666666666666669</v>
      </c>
    </row>
    <row r="228" spans="1:15" x14ac:dyDescent="0.25">
      <c r="A228" s="213" t="s">
        <v>344</v>
      </c>
      <c r="B228" s="209">
        <v>37</v>
      </c>
      <c r="C228" s="209">
        <v>6</v>
      </c>
      <c r="D228" s="209">
        <v>25</v>
      </c>
      <c r="E228" s="209">
        <v>83</v>
      </c>
      <c r="F228" s="209">
        <v>18</v>
      </c>
      <c r="G228" s="209">
        <v>52</v>
      </c>
      <c r="H228" s="209">
        <v>17</v>
      </c>
      <c r="I228" s="212">
        <f>SUM(B228:H228)</f>
        <v>238</v>
      </c>
      <c r="J228" s="212"/>
    </row>
    <row r="229" spans="1:15" x14ac:dyDescent="0.25">
      <c r="A229" s="64"/>
    </row>
    <row r="230" spans="1:15" s="64" customFormat="1" ht="15.75" x14ac:dyDescent="0.25">
      <c r="A230" s="66" t="s">
        <v>377</v>
      </c>
    </row>
    <row r="231" spans="1:15" s="64" customFormat="1" ht="24" x14ac:dyDescent="0.25">
      <c r="A231" s="319"/>
      <c r="B231" s="345" t="s">
        <v>45</v>
      </c>
      <c r="C231" s="319" t="s">
        <v>83</v>
      </c>
      <c r="D231" s="319" t="s">
        <v>88</v>
      </c>
      <c r="E231" s="319" t="s">
        <v>92</v>
      </c>
      <c r="F231" s="319" t="s">
        <v>89</v>
      </c>
      <c r="G231" s="319" t="s">
        <v>93</v>
      </c>
      <c r="H231" s="319" t="s">
        <v>94</v>
      </c>
      <c r="I231" s="346" t="s">
        <v>289</v>
      </c>
      <c r="J231" s="346" t="s">
        <v>42</v>
      </c>
    </row>
    <row r="232" spans="1:15" x14ac:dyDescent="0.25">
      <c r="A232" s="44" t="s">
        <v>375</v>
      </c>
      <c r="B232" s="204">
        <v>0.94594594594594605</v>
      </c>
      <c r="C232" s="204">
        <v>1</v>
      </c>
      <c r="D232" s="204">
        <v>0.88</v>
      </c>
      <c r="E232" s="204">
        <v>0.59036144578313299</v>
      </c>
      <c r="F232" s="204">
        <v>0.61111111111111105</v>
      </c>
      <c r="G232" s="204">
        <v>0.17647058823529399</v>
      </c>
      <c r="H232" s="204">
        <v>0.46153846153846156</v>
      </c>
      <c r="I232" s="188"/>
      <c r="J232" s="195">
        <v>0.63025210084033612</v>
      </c>
    </row>
    <row r="233" spans="1:15" x14ac:dyDescent="0.25">
      <c r="A233" s="213" t="s">
        <v>344</v>
      </c>
      <c r="B233" s="209">
        <v>42</v>
      </c>
      <c r="C233" s="209">
        <v>6</v>
      </c>
      <c r="D233" s="209">
        <v>27</v>
      </c>
      <c r="E233" s="209">
        <v>88</v>
      </c>
      <c r="F233" s="209">
        <v>18</v>
      </c>
      <c r="G233" s="209">
        <v>55</v>
      </c>
      <c r="H233" s="209">
        <v>16</v>
      </c>
      <c r="I233" s="212">
        <f>SUM(B233:H233)</f>
        <v>252</v>
      </c>
      <c r="J233" s="212"/>
    </row>
    <row r="234" spans="1:15" x14ac:dyDescent="0.25">
      <c r="A234" s="64"/>
      <c r="B234" s="225"/>
      <c r="E234" s="224"/>
      <c r="F234" s="224"/>
      <c r="G234" s="224"/>
      <c r="H234" s="224"/>
    </row>
    <row r="236" spans="1:15" s="64" customFormat="1" ht="15.75" x14ac:dyDescent="0.25">
      <c r="A236" s="66" t="s">
        <v>371</v>
      </c>
    </row>
    <row r="237" spans="1:15" s="64" customFormat="1" ht="24" x14ac:dyDescent="0.25">
      <c r="A237" s="319"/>
      <c r="B237" s="345" t="s">
        <v>45</v>
      </c>
      <c r="C237" s="319" t="s">
        <v>83</v>
      </c>
      <c r="D237" s="319" t="s">
        <v>88</v>
      </c>
      <c r="E237" s="319" t="s">
        <v>92</v>
      </c>
      <c r="F237" s="319" t="s">
        <v>89</v>
      </c>
      <c r="G237" s="319" t="s">
        <v>93</v>
      </c>
      <c r="H237" s="319" t="s">
        <v>91</v>
      </c>
      <c r="I237" s="319" t="s">
        <v>90</v>
      </c>
      <c r="J237" s="319" t="s">
        <v>94</v>
      </c>
      <c r="K237" s="346" t="s">
        <v>289</v>
      </c>
      <c r="L237" s="346" t="s">
        <v>42</v>
      </c>
    </row>
    <row r="238" spans="1:15" s="64" customFormat="1" x14ac:dyDescent="0.25">
      <c r="A238" s="44" t="s">
        <v>364</v>
      </c>
      <c r="B238" s="204">
        <v>0.88095238095238093</v>
      </c>
      <c r="C238" s="68">
        <v>0.83333333333333337</v>
      </c>
      <c r="D238" s="68">
        <v>0.72</v>
      </c>
      <c r="E238" s="68">
        <v>0.75555555555555554</v>
      </c>
      <c r="F238" s="68">
        <v>0.94117647058823528</v>
      </c>
      <c r="G238" s="68">
        <v>0.7142857142857143</v>
      </c>
      <c r="H238" s="68">
        <v>0.53846153846153844</v>
      </c>
      <c r="I238" s="68">
        <v>0.4</v>
      </c>
      <c r="J238" s="191">
        <v>0.38461538461538464</v>
      </c>
      <c r="K238" s="188">
        <v>177</v>
      </c>
      <c r="L238" s="195">
        <v>0.73140495867768596</v>
      </c>
      <c r="O238" s="222"/>
    </row>
    <row r="239" spans="1:15" s="64" customFormat="1" x14ac:dyDescent="0.25">
      <c r="A239" s="44" t="s">
        <v>363</v>
      </c>
      <c r="B239" s="204">
        <v>0.88095238095238093</v>
      </c>
      <c r="C239" s="68">
        <v>0.83333333333333337</v>
      </c>
      <c r="D239" s="68">
        <v>0.88</v>
      </c>
      <c r="E239" s="68">
        <v>0.72222222222222221</v>
      </c>
      <c r="F239" s="68">
        <v>0.82352941176470584</v>
      </c>
      <c r="G239" s="68">
        <v>0.47619047619047616</v>
      </c>
      <c r="H239" s="68">
        <v>0.30769230769230771</v>
      </c>
      <c r="I239" s="68">
        <v>0.2</v>
      </c>
      <c r="J239" s="191">
        <v>0.46153846153846156</v>
      </c>
      <c r="K239" s="188">
        <v>166</v>
      </c>
      <c r="L239" s="195">
        <v>0.68595041322314054</v>
      </c>
      <c r="O239" s="222"/>
    </row>
    <row r="240" spans="1:15" s="64" customFormat="1" x14ac:dyDescent="0.25">
      <c r="A240" s="44" t="s">
        <v>362</v>
      </c>
      <c r="B240" s="204">
        <v>0.76190476190476186</v>
      </c>
      <c r="C240" s="68">
        <v>1</v>
      </c>
      <c r="D240" s="68">
        <v>0.76</v>
      </c>
      <c r="E240" s="68">
        <v>0.62222222222222223</v>
      </c>
      <c r="F240" s="68">
        <v>0.6470588235294118</v>
      </c>
      <c r="G240" s="68">
        <v>0.38095238095238093</v>
      </c>
      <c r="H240" s="68">
        <v>0.53846153846153844</v>
      </c>
      <c r="I240" s="68">
        <v>0.33333333333333331</v>
      </c>
      <c r="J240" s="191">
        <v>0.53846153846153844</v>
      </c>
      <c r="K240" s="188">
        <v>151</v>
      </c>
      <c r="L240" s="195">
        <v>0.62396694214876036</v>
      </c>
      <c r="O240" s="222"/>
    </row>
    <row r="241" spans="1:15" s="64" customFormat="1" x14ac:dyDescent="0.25">
      <c r="A241" s="44" t="s">
        <v>365</v>
      </c>
      <c r="B241" s="204">
        <v>0.33333333333333331</v>
      </c>
      <c r="C241" s="68">
        <v>0.66666666666666663</v>
      </c>
      <c r="D241" s="68">
        <v>0.24</v>
      </c>
      <c r="E241" s="68">
        <v>0.17777777777777778</v>
      </c>
      <c r="F241" s="68">
        <v>0.11764705882352941</v>
      </c>
      <c r="G241" s="68">
        <v>4.7619047619047616E-2</v>
      </c>
      <c r="H241" s="68"/>
      <c r="I241" s="68"/>
      <c r="J241" s="191">
        <v>0.15384615384615385</v>
      </c>
      <c r="K241" s="188">
        <v>45</v>
      </c>
      <c r="L241" s="195">
        <v>0.18595041322314049</v>
      </c>
      <c r="O241" s="222"/>
    </row>
    <row r="242" spans="1:15" s="64" customFormat="1" x14ac:dyDescent="0.25">
      <c r="A242" s="44" t="s">
        <v>6</v>
      </c>
      <c r="B242" s="204">
        <v>0.11904761904761904</v>
      </c>
      <c r="C242" s="68">
        <v>0.16666666666666666</v>
      </c>
      <c r="D242" s="68">
        <v>0.12</v>
      </c>
      <c r="E242" s="68">
        <v>7.7777777777777779E-2</v>
      </c>
      <c r="F242" s="68">
        <v>5.8823529411764705E-2</v>
      </c>
      <c r="G242" s="68">
        <v>0.14285714285714285</v>
      </c>
      <c r="H242" s="68"/>
      <c r="I242" s="68">
        <v>0.33333333333333331</v>
      </c>
      <c r="J242" s="191">
        <v>0.23076923076923078</v>
      </c>
      <c r="K242" s="188">
        <v>28</v>
      </c>
      <c r="L242" s="195">
        <v>0.11570247933884298</v>
      </c>
      <c r="O242" s="222"/>
    </row>
    <row r="243" spans="1:15" s="64" customFormat="1" x14ac:dyDescent="0.25">
      <c r="A243" s="44" t="s">
        <v>297</v>
      </c>
      <c r="B243" s="204">
        <v>4.7619047619047616E-2</v>
      </c>
      <c r="C243" s="68"/>
      <c r="D243" s="68">
        <v>0.04</v>
      </c>
      <c r="E243" s="68">
        <v>5.5555555555555552E-2</v>
      </c>
      <c r="F243" s="68">
        <v>5.8823529411764705E-2</v>
      </c>
      <c r="G243" s="68">
        <v>0.14285714285714285</v>
      </c>
      <c r="H243" s="68">
        <v>0.30769230769230771</v>
      </c>
      <c r="I243" s="68">
        <v>0.2</v>
      </c>
      <c r="J243" s="191">
        <v>0.30769230769230771</v>
      </c>
      <c r="K243" s="188">
        <v>23</v>
      </c>
      <c r="L243" s="195">
        <v>9.5041322314049589E-2</v>
      </c>
      <c r="O243" s="222"/>
    </row>
    <row r="244" spans="1:15" s="64" customFormat="1" x14ac:dyDescent="0.25">
      <c r="A244" s="213" t="s">
        <v>344</v>
      </c>
      <c r="B244" s="209">
        <v>42</v>
      </c>
      <c r="C244" s="210">
        <v>6</v>
      </c>
      <c r="D244" s="210">
        <v>25</v>
      </c>
      <c r="E244" s="210">
        <v>90</v>
      </c>
      <c r="F244" s="210">
        <v>17</v>
      </c>
      <c r="G244" s="210">
        <v>21</v>
      </c>
      <c r="H244" s="210">
        <v>13</v>
      </c>
      <c r="I244" s="210">
        <v>15</v>
      </c>
      <c r="J244" s="211">
        <v>13</v>
      </c>
      <c r="K244" s="212">
        <v>242</v>
      </c>
      <c r="L244" s="212"/>
    </row>
    <row r="245" spans="1:15" s="64" customFormat="1" x14ac:dyDescent="0.25">
      <c r="A245" s="79"/>
      <c r="B245" s="223"/>
      <c r="C245" s="223"/>
      <c r="D245" s="223"/>
      <c r="E245" s="223"/>
      <c r="F245" s="223"/>
      <c r="G245" s="223"/>
      <c r="H245" s="223"/>
      <c r="I245" s="223"/>
      <c r="J245" s="223"/>
      <c r="K245" s="223"/>
      <c r="L245" s="223"/>
    </row>
    <row r="246" spans="1:15" s="64" customFormat="1" ht="15.75" x14ac:dyDescent="0.25">
      <c r="A246" s="66" t="s">
        <v>372</v>
      </c>
    </row>
    <row r="247" spans="1:15" s="64" customFormat="1" ht="24" x14ac:dyDescent="0.25">
      <c r="A247" s="319"/>
      <c r="B247" s="345" t="s">
        <v>45</v>
      </c>
      <c r="C247" s="319" t="s">
        <v>83</v>
      </c>
      <c r="D247" s="319" t="s">
        <v>88</v>
      </c>
      <c r="E247" s="319" t="s">
        <v>92</v>
      </c>
      <c r="F247" s="319" t="s">
        <v>89</v>
      </c>
      <c r="G247" s="319" t="s">
        <v>93</v>
      </c>
      <c r="H247" s="319" t="s">
        <v>91</v>
      </c>
      <c r="I247" s="319" t="s">
        <v>90</v>
      </c>
      <c r="J247" s="319" t="s">
        <v>94</v>
      </c>
      <c r="K247" s="346" t="s">
        <v>289</v>
      </c>
      <c r="L247" s="346" t="s">
        <v>42</v>
      </c>
    </row>
    <row r="248" spans="1:15" s="64" customFormat="1" x14ac:dyDescent="0.25">
      <c r="A248" s="44" t="s">
        <v>367</v>
      </c>
      <c r="B248" s="204">
        <v>0.32558139534883723</v>
      </c>
      <c r="C248" s="68">
        <v>0.66666666666666663</v>
      </c>
      <c r="D248" s="68">
        <v>0.36</v>
      </c>
      <c r="E248" s="68">
        <v>0.36559139784946237</v>
      </c>
      <c r="F248" s="68">
        <v>0.5</v>
      </c>
      <c r="G248" s="68">
        <v>0.4</v>
      </c>
      <c r="H248" s="68">
        <v>0.2</v>
      </c>
      <c r="I248" s="68">
        <v>0.25</v>
      </c>
      <c r="J248" s="191">
        <v>0.125</v>
      </c>
      <c r="K248" s="188">
        <v>87</v>
      </c>
      <c r="L248" s="195">
        <v>0.34523809523809523</v>
      </c>
      <c r="O248" s="222"/>
    </row>
    <row r="249" spans="1:15" s="64" customFormat="1" x14ac:dyDescent="0.25">
      <c r="A249" s="44" t="s">
        <v>366</v>
      </c>
      <c r="B249" s="204">
        <v>0.20930232558139536</v>
      </c>
      <c r="C249" s="68">
        <v>0.33333333333333331</v>
      </c>
      <c r="D249" s="68">
        <v>0.32</v>
      </c>
      <c r="E249" s="68">
        <v>0.18279569892473119</v>
      </c>
      <c r="F249" s="68">
        <v>0.1111111111111111</v>
      </c>
      <c r="G249" s="68">
        <v>0.15</v>
      </c>
      <c r="H249" s="68"/>
      <c r="I249" s="68">
        <v>0.125</v>
      </c>
      <c r="J249" s="191">
        <v>0.125</v>
      </c>
      <c r="K249" s="188">
        <v>45</v>
      </c>
      <c r="L249" s="195">
        <v>0.17857142857142858</v>
      </c>
      <c r="O249" s="222"/>
    </row>
    <row r="250" spans="1:15" s="64" customFormat="1" x14ac:dyDescent="0.25">
      <c r="A250" s="44" t="s">
        <v>369</v>
      </c>
      <c r="B250" s="204">
        <v>0.13953488372093023</v>
      </c>
      <c r="C250" s="68">
        <v>0.16666666666666666</v>
      </c>
      <c r="D250" s="68">
        <v>0.2</v>
      </c>
      <c r="E250" s="68">
        <v>0.16129032258064516</v>
      </c>
      <c r="F250" s="68">
        <v>0.27777777777777779</v>
      </c>
      <c r="G250" s="68">
        <v>0.1</v>
      </c>
      <c r="H250" s="68"/>
      <c r="I250" s="68">
        <v>0.1875</v>
      </c>
      <c r="J250" s="191"/>
      <c r="K250" s="188">
        <v>37</v>
      </c>
      <c r="L250" s="195">
        <v>0.14682539682539683</v>
      </c>
      <c r="O250" s="222"/>
    </row>
    <row r="251" spans="1:15" s="64" customFormat="1" x14ac:dyDescent="0.25">
      <c r="A251" s="44" t="s">
        <v>368</v>
      </c>
      <c r="B251" s="204">
        <v>0.27906976744186046</v>
      </c>
      <c r="C251" s="68">
        <v>0.33333333333333331</v>
      </c>
      <c r="D251" s="68">
        <v>0.24</v>
      </c>
      <c r="E251" s="68">
        <v>0.26881720430107525</v>
      </c>
      <c r="F251" s="68">
        <v>0.22222222222222221</v>
      </c>
      <c r="G251" s="68">
        <v>0.2</v>
      </c>
      <c r="H251" s="68">
        <v>0.13333333333333333</v>
      </c>
      <c r="I251" s="68">
        <v>0.1875</v>
      </c>
      <c r="J251" s="191">
        <v>6.25E-2</v>
      </c>
      <c r="K251" s="188">
        <v>59</v>
      </c>
      <c r="L251" s="195">
        <v>0.23412698412698413</v>
      </c>
      <c r="O251" s="222"/>
    </row>
    <row r="252" spans="1:15" s="64" customFormat="1" x14ac:dyDescent="0.25">
      <c r="A252" s="44" t="s">
        <v>370</v>
      </c>
      <c r="B252" s="204">
        <v>2.3255813953488372E-2</v>
      </c>
      <c r="C252" s="68"/>
      <c r="D252" s="68"/>
      <c r="E252" s="68">
        <v>2.1505376344086023E-2</v>
      </c>
      <c r="F252" s="68"/>
      <c r="G252" s="68"/>
      <c r="H252" s="68">
        <v>6.6666666666666666E-2</v>
      </c>
      <c r="I252" s="68"/>
      <c r="J252" s="191"/>
      <c r="K252" s="188">
        <v>4</v>
      </c>
      <c r="L252" s="195">
        <v>1.5873015873015872E-2</v>
      </c>
      <c r="O252" s="222"/>
    </row>
    <row r="253" spans="1:15" s="64" customFormat="1" x14ac:dyDescent="0.25">
      <c r="A253" s="44" t="s">
        <v>6</v>
      </c>
      <c r="B253" s="204">
        <v>0.20930232558139536</v>
      </c>
      <c r="C253" s="68">
        <v>0.33333333333333331</v>
      </c>
      <c r="D253" s="68">
        <v>0.4</v>
      </c>
      <c r="E253" s="68">
        <v>0.19354838709677419</v>
      </c>
      <c r="F253" s="68">
        <v>0.16666666666666666</v>
      </c>
      <c r="G253" s="68">
        <v>0.25</v>
      </c>
      <c r="H253" s="68">
        <v>0.13333333333333333</v>
      </c>
      <c r="I253" s="68">
        <v>0.1875</v>
      </c>
      <c r="J253" s="191">
        <v>0.1875</v>
      </c>
      <c r="K253" s="188">
        <v>55</v>
      </c>
      <c r="L253" s="195">
        <v>0.21825396825396826</v>
      </c>
      <c r="O253" s="222"/>
    </row>
    <row r="254" spans="1:15" s="64" customFormat="1" x14ac:dyDescent="0.25">
      <c r="A254" s="44" t="s">
        <v>483</v>
      </c>
      <c r="B254" s="204">
        <v>0.41860465116279072</v>
      </c>
      <c r="C254" s="68">
        <v>0.16666666666666666</v>
      </c>
      <c r="D254" s="68">
        <v>0.32</v>
      </c>
      <c r="E254" s="68">
        <v>0.4838709677419355</v>
      </c>
      <c r="F254" s="68">
        <v>0.44444444444444442</v>
      </c>
      <c r="G254" s="68">
        <v>0.35</v>
      </c>
      <c r="H254" s="68">
        <v>0.6</v>
      </c>
      <c r="I254" s="68">
        <v>0.625</v>
      </c>
      <c r="J254" s="191">
        <v>0.6875</v>
      </c>
      <c r="K254" s="188">
        <v>117</v>
      </c>
      <c r="L254" s="195">
        <v>0.4642857142857143</v>
      </c>
      <c r="O254" s="222"/>
    </row>
    <row r="255" spans="1:15" s="64" customFormat="1" x14ac:dyDescent="0.25">
      <c r="A255" s="213" t="s">
        <v>344</v>
      </c>
      <c r="B255" s="209">
        <v>43</v>
      </c>
      <c r="C255" s="210">
        <v>6</v>
      </c>
      <c r="D255" s="210">
        <v>25</v>
      </c>
      <c r="E255" s="210">
        <v>93</v>
      </c>
      <c r="F255" s="210">
        <v>18</v>
      </c>
      <c r="G255" s="210">
        <v>20</v>
      </c>
      <c r="H255" s="210">
        <v>15</v>
      </c>
      <c r="I255" s="210">
        <v>16</v>
      </c>
      <c r="J255" s="211">
        <v>16</v>
      </c>
      <c r="K255" s="212">
        <v>252</v>
      </c>
      <c r="L255" s="212"/>
    </row>
    <row r="267" spans="2:8" x14ac:dyDescent="0.25">
      <c r="B267" s="225"/>
      <c r="C267" s="224"/>
      <c r="D267" s="224"/>
      <c r="E267" s="224"/>
      <c r="F267" s="224"/>
      <c r="G267" s="224"/>
      <c r="H267" s="224"/>
    </row>
    <row r="268" spans="2:8" x14ac:dyDescent="0.25">
      <c r="B268" s="225"/>
    </row>
  </sheetData>
  <sortState ref="A201:M207">
    <sortCondition ref="M201:M207"/>
  </sortState>
  <mergeCells count="1">
    <mergeCell ref="G2:G3"/>
  </mergeCells>
  <hyperlinks>
    <hyperlink ref="G2:G3" location="Indice!A1" display="VUELTA A INDICE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7"/>
  <sheetViews>
    <sheetView workbookViewId="0">
      <selection activeCell="G2" sqref="G2:G3"/>
    </sheetView>
  </sheetViews>
  <sheetFormatPr baseColWidth="10" defaultRowHeight="15" x14ac:dyDescent="0.25"/>
  <cols>
    <col min="1" max="1" width="58.85546875" customWidth="1"/>
    <col min="2" max="12" width="14.85546875" customWidth="1"/>
  </cols>
  <sheetData>
    <row r="1" spans="1:12" ht="15.75" thickBot="1" x14ac:dyDescent="0.3"/>
    <row r="2" spans="1:12" x14ac:dyDescent="0.25">
      <c r="B2" s="96"/>
      <c r="G2" s="387" t="s">
        <v>24</v>
      </c>
      <c r="H2" s="31"/>
    </row>
    <row r="3" spans="1:12" ht="15.75" thickBot="1" x14ac:dyDescent="0.3">
      <c r="G3" s="388"/>
      <c r="H3" s="31"/>
    </row>
    <row r="4" spans="1:12" ht="15" customHeight="1" x14ac:dyDescent="0.25"/>
    <row r="5" spans="1:12" ht="21" x14ac:dyDescent="0.25">
      <c r="A5" s="275" t="s">
        <v>413</v>
      </c>
    </row>
    <row r="7" spans="1:12" ht="15.75" x14ac:dyDescent="0.25">
      <c r="A7" s="43" t="s">
        <v>422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</row>
    <row r="8" spans="1:12" ht="24" x14ac:dyDescent="0.25">
      <c r="A8" s="319"/>
      <c r="B8" s="319" t="s">
        <v>45</v>
      </c>
      <c r="C8" s="319" t="s">
        <v>83</v>
      </c>
      <c r="D8" s="319" t="s">
        <v>88</v>
      </c>
      <c r="E8" s="319" t="s">
        <v>92</v>
      </c>
      <c r="F8" s="319" t="s">
        <v>89</v>
      </c>
      <c r="G8" s="319" t="s">
        <v>93</v>
      </c>
      <c r="H8" s="319" t="s">
        <v>91</v>
      </c>
      <c r="I8" s="319" t="s">
        <v>90</v>
      </c>
      <c r="J8" s="333" t="s">
        <v>94</v>
      </c>
      <c r="K8" s="334" t="s">
        <v>42</v>
      </c>
      <c r="L8" s="261"/>
    </row>
    <row r="9" spans="1:12" x14ac:dyDescent="0.25">
      <c r="A9" s="44" t="s">
        <v>415</v>
      </c>
      <c r="B9" s="68">
        <v>1</v>
      </c>
      <c r="C9" s="68">
        <v>1</v>
      </c>
      <c r="D9" s="68">
        <v>1</v>
      </c>
      <c r="E9" s="68">
        <v>0.98936170212765995</v>
      </c>
      <c r="F9" s="68">
        <v>0.94736842105263197</v>
      </c>
      <c r="G9" s="68">
        <v>0.9</v>
      </c>
      <c r="H9" s="68">
        <v>0.88888888888888895</v>
      </c>
      <c r="I9" s="68">
        <v>0.94117647058823495</v>
      </c>
      <c r="J9" s="191">
        <v>0.78571428571428603</v>
      </c>
      <c r="K9" s="195">
        <v>0.96138996138996102</v>
      </c>
      <c r="L9" s="261"/>
    </row>
    <row r="10" spans="1:12" x14ac:dyDescent="0.25">
      <c r="A10" s="44" t="s">
        <v>416</v>
      </c>
      <c r="B10" s="68">
        <v>0.93023255813953498</v>
      </c>
      <c r="C10" s="68">
        <v>1</v>
      </c>
      <c r="D10" s="68">
        <v>0.96428571428571397</v>
      </c>
      <c r="E10" s="68">
        <v>0.92553191489361697</v>
      </c>
      <c r="F10" s="68">
        <v>0.78947368421052599</v>
      </c>
      <c r="G10" s="68">
        <v>0.95</v>
      </c>
      <c r="H10" s="68">
        <v>0.5</v>
      </c>
      <c r="I10" s="68">
        <v>0.58823529411764697</v>
      </c>
      <c r="J10" s="191">
        <v>0.64285714285714302</v>
      </c>
      <c r="K10" s="195">
        <v>0.85714285714285698</v>
      </c>
      <c r="L10" s="261"/>
    </row>
    <row r="11" spans="1:12" x14ac:dyDescent="0.25">
      <c r="A11" s="44" t="s">
        <v>417</v>
      </c>
      <c r="B11" s="68">
        <v>0.97674418604651203</v>
      </c>
      <c r="C11" s="68">
        <v>1</v>
      </c>
      <c r="D11" s="68">
        <v>1</v>
      </c>
      <c r="E11" s="68">
        <v>0.95744680851063801</v>
      </c>
      <c r="F11" s="68">
        <v>1</v>
      </c>
      <c r="G11" s="68">
        <v>1</v>
      </c>
      <c r="H11" s="68">
        <v>0.66666666666666696</v>
      </c>
      <c r="I11" s="68">
        <v>0.82352941176470595</v>
      </c>
      <c r="J11" s="191">
        <v>0.85714285714285698</v>
      </c>
      <c r="K11" s="195">
        <v>0.93822393822393801</v>
      </c>
      <c r="L11" s="261"/>
    </row>
    <row r="12" spans="1:12" x14ac:dyDescent="0.25">
      <c r="A12" s="44" t="s">
        <v>418</v>
      </c>
      <c r="B12" s="68">
        <v>0.97674418604651203</v>
      </c>
      <c r="C12" s="68">
        <v>1</v>
      </c>
      <c r="D12" s="68">
        <v>1</v>
      </c>
      <c r="E12" s="68">
        <v>0.94680851063829796</v>
      </c>
      <c r="F12" s="68">
        <v>0.94736842105263197</v>
      </c>
      <c r="G12" s="68">
        <v>0.8</v>
      </c>
      <c r="H12" s="68">
        <v>0.61111111111111105</v>
      </c>
      <c r="I12" s="68">
        <v>0.82352941176470595</v>
      </c>
      <c r="J12" s="191">
        <v>0.5</v>
      </c>
      <c r="K12" s="195">
        <v>0.891891891891892</v>
      </c>
      <c r="L12" s="261"/>
    </row>
    <row r="13" spans="1:12" s="261" customFormat="1" x14ac:dyDescent="0.25">
      <c r="A13" s="44" t="s">
        <v>419</v>
      </c>
      <c r="B13" s="68">
        <v>0.837209302325581</v>
      </c>
      <c r="C13" s="68">
        <v>1</v>
      </c>
      <c r="D13" s="68">
        <v>0.96428571428571397</v>
      </c>
      <c r="E13" s="68">
        <v>0.87234042553191504</v>
      </c>
      <c r="F13" s="68">
        <v>0.73684210526315796</v>
      </c>
      <c r="G13" s="68">
        <v>0.85</v>
      </c>
      <c r="H13" s="68">
        <v>0.5</v>
      </c>
      <c r="I13" s="68">
        <v>0.64705882352941202</v>
      </c>
      <c r="J13" s="191">
        <v>0.5</v>
      </c>
      <c r="K13" s="195">
        <v>0.806949806949807</v>
      </c>
    </row>
    <row r="14" spans="1:12" s="261" customFormat="1" x14ac:dyDescent="0.25">
      <c r="A14" s="81" t="s">
        <v>120</v>
      </c>
      <c r="B14" s="83">
        <v>43</v>
      </c>
      <c r="C14" s="84">
        <v>6</v>
      </c>
      <c r="D14" s="84">
        <v>28</v>
      </c>
      <c r="E14" s="84">
        <v>94</v>
      </c>
      <c r="F14" s="84">
        <v>19</v>
      </c>
      <c r="G14" s="84">
        <v>20</v>
      </c>
      <c r="H14" s="84">
        <v>18</v>
      </c>
      <c r="I14" s="84">
        <v>17</v>
      </c>
      <c r="J14" s="186">
        <v>14</v>
      </c>
      <c r="K14" s="190">
        <v>259</v>
      </c>
    </row>
    <row r="15" spans="1:12" s="261" customFormat="1" x14ac:dyDescent="0.25">
      <c r="A15" s="79" t="s">
        <v>119</v>
      </c>
      <c r="B15" s="94">
        <v>0.94418604651162796</v>
      </c>
      <c r="C15" s="95">
        <v>1</v>
      </c>
      <c r="D15" s="95">
        <v>0.98571428571428599</v>
      </c>
      <c r="E15" s="95">
        <v>0.93829787234042605</v>
      </c>
      <c r="F15" s="95">
        <v>0.88421052631579</v>
      </c>
      <c r="G15" s="95">
        <v>0.9</v>
      </c>
      <c r="H15" s="95">
        <v>0.63333333333333297</v>
      </c>
      <c r="I15" s="95">
        <v>0.76470588235294101</v>
      </c>
      <c r="J15" s="194">
        <v>0.65714285714285703</v>
      </c>
      <c r="K15" s="196"/>
    </row>
    <row r="16" spans="1:12" s="261" customFormat="1" x14ac:dyDescent="0.25">
      <c r="A16" s="79"/>
      <c r="B16" s="90"/>
      <c r="C16" s="90"/>
      <c r="D16" s="90"/>
      <c r="E16" s="90"/>
      <c r="F16" s="90"/>
      <c r="G16" s="90"/>
      <c r="H16" s="90"/>
      <c r="I16" s="90"/>
      <c r="J16" s="90"/>
      <c r="K16" s="90"/>
    </row>
    <row r="17" spans="1:12" s="261" customFormat="1" x14ac:dyDescent="0.25">
      <c r="A17" s="79"/>
      <c r="B17" s="90"/>
      <c r="C17" s="90"/>
      <c r="D17" s="90"/>
      <c r="E17" s="90"/>
      <c r="F17" s="90"/>
      <c r="G17" s="90"/>
      <c r="H17" s="90"/>
      <c r="I17" s="90"/>
      <c r="J17" s="90"/>
      <c r="K17" s="90"/>
    </row>
    <row r="18" spans="1:12" ht="15.75" x14ac:dyDescent="0.25">
      <c r="A18" s="66" t="s">
        <v>414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261"/>
    </row>
    <row r="19" spans="1:12" x14ac:dyDescent="0.25">
      <c r="A19" s="319"/>
      <c r="B19" s="319">
        <v>2016</v>
      </c>
      <c r="C19" s="319">
        <v>2017</v>
      </c>
      <c r="D19" s="319">
        <v>2018</v>
      </c>
      <c r="E19" s="319">
        <v>2019</v>
      </c>
      <c r="F19" s="319">
        <v>2020</v>
      </c>
    </row>
    <row r="20" spans="1:12" x14ac:dyDescent="0.25">
      <c r="A20" s="49" t="s">
        <v>420</v>
      </c>
      <c r="B20" s="209">
        <v>333</v>
      </c>
      <c r="C20" s="209">
        <v>510</v>
      </c>
      <c r="D20" s="209">
        <v>583</v>
      </c>
      <c r="E20" s="209">
        <v>853</v>
      </c>
      <c r="F20" s="212">
        <v>755</v>
      </c>
    </row>
    <row r="21" spans="1:12" x14ac:dyDescent="0.25">
      <c r="A21" s="264" t="s">
        <v>421</v>
      </c>
    </row>
    <row r="23" spans="1:12" x14ac:dyDescent="0.25">
      <c r="D23" s="50"/>
      <c r="E23" s="50"/>
    </row>
    <row r="24" spans="1:12" ht="16.5" thickBot="1" x14ac:dyDescent="0.3">
      <c r="A24" s="66" t="s">
        <v>201</v>
      </c>
    </row>
    <row r="25" spans="1:12" ht="36.75" thickBot="1" x14ac:dyDescent="0.3">
      <c r="A25" s="134"/>
      <c r="B25" s="135" t="s">
        <v>200</v>
      </c>
      <c r="C25" s="135" t="s">
        <v>198</v>
      </c>
      <c r="D25" s="273" t="s">
        <v>199</v>
      </c>
      <c r="F25" s="261"/>
    </row>
    <row r="26" spans="1:12" ht="15.75" thickBot="1" x14ac:dyDescent="0.3">
      <c r="A26" s="363" t="s">
        <v>45</v>
      </c>
      <c r="B26" s="265">
        <v>979</v>
      </c>
      <c r="C26" s="265">
        <v>42078</v>
      </c>
      <c r="D26" s="266">
        <v>1486337</v>
      </c>
      <c r="F26" s="261"/>
    </row>
    <row r="27" spans="1:12" ht="15.75" thickBot="1" x14ac:dyDescent="0.3">
      <c r="A27" s="364" t="s">
        <v>94</v>
      </c>
      <c r="B27" s="269">
        <v>4044</v>
      </c>
      <c r="C27" s="269">
        <v>68746</v>
      </c>
      <c r="D27" s="270">
        <v>0</v>
      </c>
      <c r="F27" s="261"/>
    </row>
    <row r="28" spans="1:12" ht="15.75" thickBot="1" x14ac:dyDescent="0.3">
      <c r="A28" s="363" t="s">
        <v>202</v>
      </c>
      <c r="B28" s="267">
        <v>13735</v>
      </c>
      <c r="C28" s="267">
        <v>233501</v>
      </c>
      <c r="D28" s="268">
        <v>605656</v>
      </c>
      <c r="F28" s="261"/>
    </row>
    <row r="29" spans="1:12" ht="15.75" thickBot="1" x14ac:dyDescent="0.3">
      <c r="A29" s="364" t="s">
        <v>91</v>
      </c>
      <c r="B29" s="269">
        <v>7769</v>
      </c>
      <c r="C29" s="269">
        <v>139838</v>
      </c>
      <c r="D29" s="270">
        <v>333200</v>
      </c>
      <c r="F29" s="261"/>
    </row>
    <row r="30" spans="1:12" ht="15.75" thickBot="1" x14ac:dyDescent="0.3">
      <c r="A30" s="363" t="s">
        <v>203</v>
      </c>
      <c r="B30" s="267">
        <v>10692</v>
      </c>
      <c r="C30" s="267">
        <v>224541</v>
      </c>
      <c r="D30" s="268">
        <v>9786003</v>
      </c>
      <c r="F30" s="261"/>
    </row>
    <row r="31" spans="1:12" ht="15.75" thickBot="1" x14ac:dyDescent="0.3">
      <c r="A31" s="364" t="s">
        <v>89</v>
      </c>
      <c r="B31" s="269">
        <v>3772</v>
      </c>
      <c r="C31" s="269">
        <v>75447</v>
      </c>
      <c r="D31" s="270">
        <v>524228</v>
      </c>
      <c r="F31" s="261"/>
    </row>
    <row r="32" spans="1:12" ht="15.75" thickBot="1" x14ac:dyDescent="0.3">
      <c r="A32" s="363" t="s">
        <v>92</v>
      </c>
      <c r="B32" s="267">
        <v>927</v>
      </c>
      <c r="C32" s="267">
        <v>89893</v>
      </c>
      <c r="D32" s="268">
        <v>4319054</v>
      </c>
      <c r="F32" s="261"/>
    </row>
    <row r="33" spans="1:6" ht="15.75" thickBot="1" x14ac:dyDescent="0.3">
      <c r="A33" s="364" t="s">
        <v>88</v>
      </c>
      <c r="B33" s="269">
        <v>1281</v>
      </c>
      <c r="C33" s="269">
        <v>35859</v>
      </c>
      <c r="D33" s="270">
        <v>1368106</v>
      </c>
      <c r="F33" s="261"/>
    </row>
    <row r="34" spans="1:6" ht="15.75" thickBot="1" x14ac:dyDescent="0.3">
      <c r="A34" s="365" t="s">
        <v>83</v>
      </c>
      <c r="B34" s="271">
        <v>927</v>
      </c>
      <c r="C34" s="271">
        <v>5562</v>
      </c>
      <c r="D34" s="272">
        <v>1895682</v>
      </c>
      <c r="F34" s="261"/>
    </row>
    <row r="35" spans="1:6" x14ac:dyDescent="0.25">
      <c r="A35" s="64" t="s">
        <v>204</v>
      </c>
      <c r="F35" s="261"/>
    </row>
    <row r="37" spans="1:6" s="261" customFormat="1" x14ac:dyDescent="0.25"/>
    <row r="38" spans="1:6" s="261" customFormat="1" x14ac:dyDescent="0.25"/>
    <row r="39" spans="1:6" s="261" customFormat="1" ht="21" x14ac:dyDescent="0.25">
      <c r="A39" s="275" t="s">
        <v>423</v>
      </c>
      <c r="B39" s="96"/>
    </row>
    <row r="40" spans="1:6" s="261" customFormat="1" x14ac:dyDescent="0.25"/>
    <row r="41" spans="1:6" ht="16.5" thickBot="1" x14ac:dyDescent="0.3">
      <c r="A41" s="66" t="s">
        <v>213</v>
      </c>
    </row>
    <row r="42" spans="1:6" x14ac:dyDescent="0.25">
      <c r="A42" s="389"/>
      <c r="B42" s="138" t="s">
        <v>205</v>
      </c>
      <c r="C42" s="391" t="s">
        <v>207</v>
      </c>
    </row>
    <row r="43" spans="1:6" ht="15.75" thickBot="1" x14ac:dyDescent="0.3">
      <c r="A43" s="390"/>
      <c r="B43" s="139" t="s">
        <v>206</v>
      </c>
      <c r="C43" s="392"/>
    </row>
    <row r="44" spans="1:6" ht="15.75" thickBot="1" x14ac:dyDescent="0.3">
      <c r="A44" s="44" t="s">
        <v>208</v>
      </c>
      <c r="B44" s="265">
        <v>2999</v>
      </c>
      <c r="C44" s="265">
        <v>57103</v>
      </c>
    </row>
    <row r="45" spans="1:6" ht="15.75" thickBot="1" x14ac:dyDescent="0.3">
      <c r="A45" s="44" t="s">
        <v>209</v>
      </c>
      <c r="B45" s="269">
        <v>605</v>
      </c>
      <c r="C45" s="269">
        <v>51519</v>
      </c>
    </row>
    <row r="46" spans="1:6" ht="15.75" thickBot="1" x14ac:dyDescent="0.3">
      <c r="A46" s="44" t="s">
        <v>210</v>
      </c>
      <c r="B46" s="265">
        <v>27199</v>
      </c>
      <c r="C46" s="265">
        <v>435755</v>
      </c>
    </row>
    <row r="47" spans="1:6" ht="15.75" thickBot="1" x14ac:dyDescent="0.3">
      <c r="A47" s="44" t="s">
        <v>211</v>
      </c>
      <c r="B47" s="269">
        <v>661</v>
      </c>
      <c r="C47" s="269">
        <v>125455</v>
      </c>
    </row>
    <row r="48" spans="1:6" ht="15.75" thickBot="1" x14ac:dyDescent="0.3">
      <c r="A48" s="44" t="s">
        <v>212</v>
      </c>
      <c r="B48" s="265">
        <v>569</v>
      </c>
      <c r="C48" s="265">
        <v>223811</v>
      </c>
    </row>
    <row r="49" spans="1:17" ht="15.75" thickBot="1" x14ac:dyDescent="0.3">
      <c r="A49" s="140" t="s">
        <v>95</v>
      </c>
      <c r="B49" s="141">
        <v>32034</v>
      </c>
      <c r="C49" s="142">
        <v>893643</v>
      </c>
    </row>
    <row r="52" spans="1:17" ht="15.75" x14ac:dyDescent="0.25">
      <c r="A52" s="43" t="s">
        <v>28</v>
      </c>
      <c r="B52" s="31"/>
      <c r="C52" s="31"/>
      <c r="D52" s="31"/>
      <c r="E52" s="31"/>
      <c r="F52" s="31"/>
      <c r="G52" s="31"/>
      <c r="H52" s="31"/>
      <c r="I52" s="31"/>
      <c r="J52" s="31"/>
    </row>
    <row r="53" spans="1:17" ht="24" x14ac:dyDescent="0.25">
      <c r="A53" s="319"/>
      <c r="B53" s="319" t="s">
        <v>45</v>
      </c>
      <c r="C53" s="319" t="s">
        <v>83</v>
      </c>
      <c r="D53" s="319" t="s">
        <v>88</v>
      </c>
      <c r="E53" s="319" t="s">
        <v>92</v>
      </c>
      <c r="F53" s="319" t="s">
        <v>89</v>
      </c>
      <c r="G53" s="319" t="s">
        <v>93</v>
      </c>
      <c r="H53" s="319" t="s">
        <v>91</v>
      </c>
      <c r="I53" s="319" t="s">
        <v>90</v>
      </c>
      <c r="J53" s="333" t="s">
        <v>94</v>
      </c>
      <c r="K53" s="334" t="s">
        <v>42</v>
      </c>
      <c r="L53" s="339" t="s">
        <v>428</v>
      </c>
    </row>
    <row r="54" spans="1:17" s="31" customFormat="1" x14ac:dyDescent="0.25">
      <c r="A54" s="44" t="s">
        <v>27</v>
      </c>
      <c r="B54" s="68">
        <v>0.46341463414634199</v>
      </c>
      <c r="C54" s="68">
        <v>0.83333333333333304</v>
      </c>
      <c r="D54" s="68">
        <v>0.66666666666666696</v>
      </c>
      <c r="E54" s="68">
        <v>0.66666666666666696</v>
      </c>
      <c r="F54" s="68">
        <v>0.47058823529411797</v>
      </c>
      <c r="G54" s="68">
        <v>0.58823529411764697</v>
      </c>
      <c r="H54" s="224">
        <v>0.38888888888888901</v>
      </c>
      <c r="I54" s="68">
        <v>0.46153846153846201</v>
      </c>
      <c r="J54" s="191">
        <v>9.0909090909090898E-2</v>
      </c>
      <c r="K54" s="195">
        <v>0.556962025316456</v>
      </c>
      <c r="L54" s="188">
        <v>132</v>
      </c>
    </row>
    <row r="55" spans="1:17" x14ac:dyDescent="0.25">
      <c r="A55" s="44" t="s">
        <v>25</v>
      </c>
      <c r="B55" s="68">
        <v>0.97560975609756095</v>
      </c>
      <c r="C55" s="68">
        <v>1</v>
      </c>
      <c r="D55" s="68">
        <v>1</v>
      </c>
      <c r="E55" s="68">
        <v>0.98850574712643702</v>
      </c>
      <c r="F55" s="68">
        <v>0.88235294117647101</v>
      </c>
      <c r="G55" s="68">
        <v>1</v>
      </c>
      <c r="H55" s="274">
        <v>0.94444444444444398</v>
      </c>
      <c r="I55" s="68">
        <v>1</v>
      </c>
      <c r="J55" s="191">
        <v>0.90909090909090895</v>
      </c>
      <c r="K55" s="195">
        <v>0.974683544303797</v>
      </c>
      <c r="L55" s="188">
        <v>231</v>
      </c>
    </row>
    <row r="56" spans="1:17" x14ac:dyDescent="0.25">
      <c r="A56" s="44" t="s">
        <v>26</v>
      </c>
      <c r="B56" s="68">
        <v>0.97560975609756095</v>
      </c>
      <c r="C56" s="68">
        <v>1</v>
      </c>
      <c r="D56" s="68">
        <v>0.92592592592592604</v>
      </c>
      <c r="E56" s="68">
        <v>0.91954022988505701</v>
      </c>
      <c r="F56" s="68">
        <v>0.76470588235294101</v>
      </c>
      <c r="G56" s="68">
        <v>0.70588235294117696</v>
      </c>
      <c r="H56" s="224">
        <v>0.5</v>
      </c>
      <c r="I56" s="68">
        <v>0.30769230769230799</v>
      </c>
      <c r="J56" s="191"/>
      <c r="K56" s="195">
        <v>0.79746835443038</v>
      </c>
      <c r="L56" s="188">
        <v>189</v>
      </c>
    </row>
    <row r="57" spans="1:17" x14ac:dyDescent="0.25">
      <c r="A57" s="44" t="s">
        <v>425</v>
      </c>
      <c r="B57" s="68">
        <v>0.24390243902438999</v>
      </c>
      <c r="C57" s="68"/>
      <c r="D57" s="68">
        <v>0.296296296296296</v>
      </c>
      <c r="E57" s="68">
        <v>0.35632183908046</v>
      </c>
      <c r="F57" s="68">
        <v>0.29411764705882398</v>
      </c>
      <c r="G57" s="68">
        <v>0.41176470588235298</v>
      </c>
      <c r="H57" s="274">
        <v>0.61111111111111105</v>
      </c>
      <c r="I57" s="68">
        <v>0.46153846153846201</v>
      </c>
      <c r="J57" s="191">
        <v>0.54545454545454497</v>
      </c>
      <c r="K57" s="195">
        <v>0.354430379746835</v>
      </c>
      <c r="L57" s="188">
        <v>84</v>
      </c>
    </row>
    <row r="58" spans="1:17" x14ac:dyDescent="0.25">
      <c r="A58" s="44" t="s">
        <v>426</v>
      </c>
      <c r="B58" s="68">
        <v>0.87804878048780499</v>
      </c>
      <c r="C58" s="68">
        <v>1</v>
      </c>
      <c r="D58" s="68">
        <v>0.92592592592592604</v>
      </c>
      <c r="E58" s="68">
        <v>0.72413793103448298</v>
      </c>
      <c r="F58" s="68">
        <v>0.88235294117647101</v>
      </c>
      <c r="G58" s="68">
        <v>0.64705882352941202</v>
      </c>
      <c r="H58" s="224">
        <v>0.44444444444444398</v>
      </c>
      <c r="I58" s="68">
        <v>0.230769230769231</v>
      </c>
      <c r="J58" s="191">
        <v>9.0909090909090898E-2</v>
      </c>
      <c r="K58" s="195">
        <v>0.708860759493671</v>
      </c>
      <c r="L58" s="188">
        <v>168</v>
      </c>
      <c r="M58" s="53"/>
      <c r="O58" s="53"/>
      <c r="P58" s="53"/>
      <c r="Q58" s="53"/>
    </row>
    <row r="59" spans="1:17" x14ac:dyDescent="0.25">
      <c r="A59" s="44" t="s">
        <v>427</v>
      </c>
      <c r="B59" s="68">
        <v>2.4390243902439001E-2</v>
      </c>
      <c r="C59" s="68">
        <v>0.16666666666666699</v>
      </c>
      <c r="D59" s="68">
        <v>0.148148148148148</v>
      </c>
      <c r="E59" s="68">
        <v>8.04597701149425E-2</v>
      </c>
      <c r="F59" s="68"/>
      <c r="G59" s="68"/>
      <c r="H59" s="274">
        <v>5.5555555555555601E-2</v>
      </c>
      <c r="I59" s="68"/>
      <c r="J59" s="191"/>
      <c r="K59" s="195">
        <v>5.90717299578059E-2</v>
      </c>
      <c r="L59" s="208">
        <v>14</v>
      </c>
      <c r="M59" s="53"/>
      <c r="O59" s="53"/>
      <c r="P59" s="53"/>
      <c r="Q59" s="53"/>
    </row>
    <row r="60" spans="1:17" s="261" customFormat="1" x14ac:dyDescent="0.25">
      <c r="A60" s="81" t="s">
        <v>120</v>
      </c>
      <c r="B60" s="209">
        <v>41</v>
      </c>
      <c r="C60" s="210">
        <v>6</v>
      </c>
      <c r="D60" s="210">
        <v>27</v>
      </c>
      <c r="E60" s="210">
        <v>87</v>
      </c>
      <c r="F60" s="210">
        <v>17</v>
      </c>
      <c r="G60" s="210">
        <v>17</v>
      </c>
      <c r="H60" s="210">
        <v>18</v>
      </c>
      <c r="I60" s="210">
        <v>13</v>
      </c>
      <c r="J60" s="211">
        <v>11</v>
      </c>
      <c r="K60" s="212"/>
      <c r="L60" s="212">
        <v>259</v>
      </c>
    </row>
    <row r="61" spans="1:17" s="261" customFormat="1" x14ac:dyDescent="0.25">
      <c r="A61" s="263"/>
      <c r="B61" s="263"/>
      <c r="C61" s="52"/>
      <c r="D61" s="52"/>
      <c r="E61" s="52"/>
      <c r="F61" s="52"/>
      <c r="G61" s="52"/>
      <c r="K61" s="263"/>
      <c r="L61" s="263"/>
      <c r="M61" s="53"/>
      <c r="O61" s="53"/>
      <c r="P61" s="53"/>
      <c r="Q61" s="53"/>
    </row>
    <row r="62" spans="1:17" ht="15.75" x14ac:dyDescent="0.25">
      <c r="A62" s="43"/>
    </row>
    <row r="63" spans="1:17" s="261" customFormat="1" ht="15.75" x14ac:dyDescent="0.25">
      <c r="A63" s="66" t="s">
        <v>435</v>
      </c>
    </row>
    <row r="64" spans="1:17" s="261" customFormat="1" ht="24" x14ac:dyDescent="0.25">
      <c r="A64" s="319"/>
      <c r="B64" s="319" t="s">
        <v>45</v>
      </c>
      <c r="C64" s="319" t="s">
        <v>83</v>
      </c>
      <c r="D64" s="319" t="s">
        <v>88</v>
      </c>
      <c r="E64" s="319" t="s">
        <v>92</v>
      </c>
      <c r="F64" s="319" t="s">
        <v>89</v>
      </c>
      <c r="G64" s="319" t="s">
        <v>93</v>
      </c>
      <c r="H64" s="319" t="s">
        <v>91</v>
      </c>
      <c r="I64" s="319" t="s">
        <v>90</v>
      </c>
      <c r="J64" s="333" t="s">
        <v>94</v>
      </c>
      <c r="K64" s="334" t="s">
        <v>42</v>
      </c>
      <c r="L64" s="339" t="s">
        <v>428</v>
      </c>
    </row>
    <row r="65" spans="1:17" s="261" customFormat="1" x14ac:dyDescent="0.25">
      <c r="A65" s="44" t="s">
        <v>429</v>
      </c>
      <c r="B65" s="68">
        <v>0.65853658536585402</v>
      </c>
      <c r="C65" s="68">
        <v>1</v>
      </c>
      <c r="D65" s="68">
        <v>0.77777777777777801</v>
      </c>
      <c r="E65" s="68">
        <v>0.69318181818181801</v>
      </c>
      <c r="F65" s="68">
        <v>0.94117647058823495</v>
      </c>
      <c r="G65" s="68">
        <v>0.78947368421052599</v>
      </c>
      <c r="H65" s="224">
        <v>0.38888888888888901</v>
      </c>
      <c r="I65" s="68">
        <v>0.6875</v>
      </c>
      <c r="J65" s="191">
        <v>0.5</v>
      </c>
      <c r="K65" s="195">
        <v>0.69512195121951204</v>
      </c>
      <c r="L65" s="188">
        <v>171</v>
      </c>
    </row>
    <row r="66" spans="1:17" s="261" customFormat="1" x14ac:dyDescent="0.25">
      <c r="A66" s="44" t="s">
        <v>431</v>
      </c>
      <c r="B66" s="68">
        <v>0.26829268292682901</v>
      </c>
      <c r="C66" s="68">
        <v>0.5</v>
      </c>
      <c r="D66" s="68">
        <v>0.51851851851851904</v>
      </c>
      <c r="E66" s="68">
        <v>0.52272727272727304</v>
      </c>
      <c r="F66" s="68">
        <v>0.41176470588235298</v>
      </c>
      <c r="G66" s="68">
        <v>0.47368421052631599</v>
      </c>
      <c r="H66" s="224">
        <v>0.38888888888888901</v>
      </c>
      <c r="I66" s="68">
        <v>0.25</v>
      </c>
      <c r="J66" s="191">
        <v>0.214285714285714</v>
      </c>
      <c r="K66" s="195">
        <v>0.422764227642276</v>
      </c>
      <c r="L66" s="188">
        <v>104</v>
      </c>
    </row>
    <row r="67" spans="1:17" s="261" customFormat="1" x14ac:dyDescent="0.25">
      <c r="A67" s="44" t="s">
        <v>430</v>
      </c>
      <c r="B67" s="68">
        <v>0.56097560975609795</v>
      </c>
      <c r="C67" s="68">
        <v>0.83333333333333304</v>
      </c>
      <c r="D67" s="68">
        <v>0.85185185185185197</v>
      </c>
      <c r="E67" s="68">
        <v>0.76136363636363602</v>
      </c>
      <c r="F67" s="68">
        <v>0.76470588235294101</v>
      </c>
      <c r="G67" s="68">
        <v>0.68421052631579005</v>
      </c>
      <c r="H67" s="274">
        <v>0.5</v>
      </c>
      <c r="I67" s="68">
        <v>0.4375</v>
      </c>
      <c r="J67" s="191">
        <v>0.42857142857142899</v>
      </c>
      <c r="K67" s="195">
        <v>0.67479674796748002</v>
      </c>
      <c r="L67" s="188">
        <v>166</v>
      </c>
    </row>
    <row r="68" spans="1:17" s="261" customFormat="1" x14ac:dyDescent="0.25">
      <c r="A68" s="44" t="s">
        <v>432</v>
      </c>
      <c r="B68" s="68">
        <v>0.97560975609756095</v>
      </c>
      <c r="C68" s="68">
        <v>1</v>
      </c>
      <c r="D68" s="68">
        <v>1</v>
      </c>
      <c r="E68" s="68">
        <v>0.97727272727272696</v>
      </c>
      <c r="F68" s="68">
        <v>0.94117647058823495</v>
      </c>
      <c r="G68" s="68">
        <v>0.94736842105263197</v>
      </c>
      <c r="H68" s="224">
        <v>1</v>
      </c>
      <c r="I68" s="68">
        <v>0.6875</v>
      </c>
      <c r="J68" s="191">
        <v>0.78571428571428603</v>
      </c>
      <c r="K68" s="195">
        <v>0.94715447154471499</v>
      </c>
      <c r="L68" s="208">
        <v>233</v>
      </c>
      <c r="M68" s="53"/>
      <c r="P68" s="53"/>
      <c r="Q68" s="53"/>
    </row>
    <row r="69" spans="1:17" s="261" customFormat="1" x14ac:dyDescent="0.25">
      <c r="A69" s="44" t="s">
        <v>433</v>
      </c>
      <c r="B69" s="68">
        <v>0.58536585365853699</v>
      </c>
      <c r="C69" s="68">
        <v>0.33333333333333298</v>
      </c>
      <c r="D69" s="68">
        <v>0.55555555555555602</v>
      </c>
      <c r="E69" s="68">
        <v>0.625</v>
      </c>
      <c r="F69" s="68">
        <v>0.41176470588235298</v>
      </c>
      <c r="G69" s="68">
        <v>0.57894736842105299</v>
      </c>
      <c r="H69" s="274">
        <v>0.27777777777777801</v>
      </c>
      <c r="I69" s="68">
        <v>0.25</v>
      </c>
      <c r="J69" s="191">
        <v>0.14285714285714299</v>
      </c>
      <c r="K69" s="195">
        <v>0.50813008130081305</v>
      </c>
      <c r="L69" s="208">
        <v>125</v>
      </c>
      <c r="M69" s="53"/>
      <c r="O69" s="53"/>
      <c r="P69" s="53"/>
      <c r="Q69" s="53"/>
    </row>
    <row r="70" spans="1:17" s="261" customFormat="1" x14ac:dyDescent="0.25">
      <c r="A70" s="44" t="s">
        <v>6</v>
      </c>
      <c r="B70" s="68"/>
      <c r="C70" s="68">
        <v>0.33333333333333298</v>
      </c>
      <c r="D70" s="68">
        <v>7.4074074074074098E-2</v>
      </c>
      <c r="E70" s="68">
        <v>4.5454545454545497E-2</v>
      </c>
      <c r="F70" s="68"/>
      <c r="G70" s="68">
        <v>5.2631578947368397E-2</v>
      </c>
      <c r="H70" s="274"/>
      <c r="I70" s="68"/>
      <c r="J70" s="191">
        <v>7.1428571428571397E-2</v>
      </c>
      <c r="K70" s="195">
        <v>4.0650406504064998E-2</v>
      </c>
      <c r="L70" s="188">
        <v>10</v>
      </c>
      <c r="O70" s="53"/>
    </row>
    <row r="71" spans="1:17" s="261" customFormat="1" x14ac:dyDescent="0.25">
      <c r="A71" s="44" t="s">
        <v>434</v>
      </c>
      <c r="B71" s="68"/>
      <c r="C71" s="68"/>
      <c r="D71" s="68"/>
      <c r="E71" s="68"/>
      <c r="F71" s="68"/>
      <c r="G71" s="68">
        <v>5.2631578947368397E-2</v>
      </c>
      <c r="H71" s="224"/>
      <c r="I71" s="68">
        <v>0.1875</v>
      </c>
      <c r="J71" s="191">
        <v>0.214285714285714</v>
      </c>
      <c r="K71" s="195">
        <v>2.8455284552845499E-2</v>
      </c>
      <c r="L71" s="188">
        <v>7</v>
      </c>
      <c r="M71" s="53"/>
      <c r="O71" s="53"/>
      <c r="P71" s="53"/>
      <c r="Q71" s="53"/>
    </row>
    <row r="72" spans="1:17" s="261" customFormat="1" x14ac:dyDescent="0.25">
      <c r="A72" s="81" t="s">
        <v>120</v>
      </c>
      <c r="B72" s="209">
        <v>41</v>
      </c>
      <c r="C72" s="210">
        <v>6</v>
      </c>
      <c r="D72" s="210">
        <v>27</v>
      </c>
      <c r="E72" s="210">
        <v>88</v>
      </c>
      <c r="F72" s="210">
        <v>17</v>
      </c>
      <c r="G72" s="210">
        <v>19</v>
      </c>
      <c r="H72" s="210">
        <v>18</v>
      </c>
      <c r="I72" s="210">
        <v>16</v>
      </c>
      <c r="J72" s="211">
        <v>14</v>
      </c>
      <c r="K72" s="212"/>
      <c r="L72" s="212">
        <v>246</v>
      </c>
    </row>
    <row r="75" spans="1:17" ht="21" x14ac:dyDescent="0.25">
      <c r="A75" s="275" t="s">
        <v>424</v>
      </c>
      <c r="B75" s="96"/>
    </row>
    <row r="77" spans="1:17" ht="16.5" thickBot="1" x14ac:dyDescent="0.3">
      <c r="A77" s="66" t="s">
        <v>261</v>
      </c>
    </row>
    <row r="78" spans="1:17" ht="36.75" thickBot="1" x14ac:dyDescent="0.3">
      <c r="A78" s="134"/>
      <c r="B78" s="136" t="s">
        <v>214</v>
      </c>
    </row>
    <row r="79" spans="1:17" ht="15.75" thickBot="1" x14ac:dyDescent="0.3">
      <c r="A79" s="363" t="s">
        <v>215</v>
      </c>
      <c r="B79" s="143">
        <v>581</v>
      </c>
    </row>
    <row r="80" spans="1:17" ht="15.75" thickBot="1" x14ac:dyDescent="0.3">
      <c r="A80" s="364" t="s">
        <v>216</v>
      </c>
      <c r="B80" s="137">
        <v>417</v>
      </c>
    </row>
    <row r="81" spans="1:2" ht="15.75" thickBot="1" x14ac:dyDescent="0.3">
      <c r="A81" s="363" t="s">
        <v>217</v>
      </c>
      <c r="B81" s="143">
        <v>400</v>
      </c>
    </row>
    <row r="82" spans="1:2" ht="15.75" thickBot="1" x14ac:dyDescent="0.3">
      <c r="A82" s="364" t="s">
        <v>218</v>
      </c>
      <c r="B82" s="137">
        <v>67</v>
      </c>
    </row>
    <row r="83" spans="1:2" ht="15.75" thickBot="1" x14ac:dyDescent="0.3">
      <c r="A83" s="363" t="s">
        <v>219</v>
      </c>
      <c r="B83" s="143">
        <v>53</v>
      </c>
    </row>
    <row r="84" spans="1:2" ht="15.75" thickBot="1" x14ac:dyDescent="0.3">
      <c r="A84" s="364" t="s">
        <v>220</v>
      </c>
      <c r="B84" s="137">
        <v>51</v>
      </c>
    </row>
    <row r="85" spans="1:2" ht="15.75" thickBot="1" x14ac:dyDescent="0.3">
      <c r="A85" s="363" t="s">
        <v>221</v>
      </c>
      <c r="B85" s="143">
        <v>28</v>
      </c>
    </row>
    <row r="86" spans="1:2" ht="15.75" thickBot="1" x14ac:dyDescent="0.3">
      <c r="A86" s="364" t="s">
        <v>222</v>
      </c>
      <c r="B86" s="137">
        <v>25</v>
      </c>
    </row>
    <row r="87" spans="1:2" ht="15.75" thickBot="1" x14ac:dyDescent="0.3">
      <c r="A87" s="363" t="s">
        <v>223</v>
      </c>
      <c r="B87" s="143">
        <v>13</v>
      </c>
    </row>
    <row r="88" spans="1:2" ht="15.75" thickBot="1" x14ac:dyDescent="0.3">
      <c r="A88" s="144"/>
      <c r="B88" s="145"/>
    </row>
    <row r="89" spans="1:2" ht="15.75" thickBot="1" x14ac:dyDescent="0.3">
      <c r="A89" s="363" t="s">
        <v>224</v>
      </c>
      <c r="B89" s="143">
        <v>912</v>
      </c>
    </row>
    <row r="90" spans="1:2" ht="15.75" thickBot="1" x14ac:dyDescent="0.3">
      <c r="A90" s="364" t="s">
        <v>225</v>
      </c>
      <c r="B90" s="143">
        <v>718</v>
      </c>
    </row>
    <row r="91" spans="1:2" ht="15.75" thickBot="1" x14ac:dyDescent="0.3">
      <c r="A91" s="363" t="s">
        <v>226</v>
      </c>
      <c r="B91" s="143">
        <v>697</v>
      </c>
    </row>
    <row r="92" spans="1:2" ht="15.75" thickBot="1" x14ac:dyDescent="0.3">
      <c r="A92" s="364" t="s">
        <v>227</v>
      </c>
      <c r="B92" s="143">
        <v>484</v>
      </c>
    </row>
    <row r="93" spans="1:2" ht="15.75" thickBot="1" x14ac:dyDescent="0.3">
      <c r="A93" s="363" t="s">
        <v>228</v>
      </c>
      <c r="B93" s="143">
        <v>470</v>
      </c>
    </row>
    <row r="94" spans="1:2" ht="15.75" thickBot="1" x14ac:dyDescent="0.3">
      <c r="A94" s="364" t="s">
        <v>229</v>
      </c>
      <c r="B94" s="143">
        <v>247</v>
      </c>
    </row>
    <row r="95" spans="1:2" ht="15.75" thickBot="1" x14ac:dyDescent="0.3">
      <c r="A95" s="363" t="s">
        <v>230</v>
      </c>
      <c r="B95" s="143">
        <v>228</v>
      </c>
    </row>
    <row r="96" spans="1:2" ht="15.75" thickBot="1" x14ac:dyDescent="0.3">
      <c r="A96" s="364" t="s">
        <v>231</v>
      </c>
      <c r="B96" s="143">
        <v>206</v>
      </c>
    </row>
    <row r="97" spans="1:2" ht="15.75" thickBot="1" x14ac:dyDescent="0.3">
      <c r="A97" s="363" t="s">
        <v>232</v>
      </c>
      <c r="B97" s="143">
        <v>204</v>
      </c>
    </row>
    <row r="98" spans="1:2" ht="15.75" thickBot="1" x14ac:dyDescent="0.3">
      <c r="A98" s="364" t="s">
        <v>233</v>
      </c>
      <c r="B98" s="143">
        <v>188</v>
      </c>
    </row>
    <row r="99" spans="1:2" ht="15.75" thickBot="1" x14ac:dyDescent="0.3">
      <c r="A99" s="363" t="s">
        <v>234</v>
      </c>
      <c r="B99" s="143">
        <v>172</v>
      </c>
    </row>
    <row r="100" spans="1:2" ht="15.75" thickBot="1" x14ac:dyDescent="0.3">
      <c r="A100" s="364" t="s">
        <v>235</v>
      </c>
      <c r="B100" s="143">
        <v>148</v>
      </c>
    </row>
    <row r="101" spans="1:2" ht="15.75" thickBot="1" x14ac:dyDescent="0.3">
      <c r="A101" s="363" t="s">
        <v>236</v>
      </c>
      <c r="B101" s="143">
        <v>138</v>
      </c>
    </row>
    <row r="102" spans="1:2" ht="15.75" thickBot="1" x14ac:dyDescent="0.3">
      <c r="A102" s="364" t="s">
        <v>237</v>
      </c>
      <c r="B102" s="143">
        <v>136</v>
      </c>
    </row>
    <row r="103" spans="1:2" ht="15.75" thickBot="1" x14ac:dyDescent="0.3">
      <c r="A103" s="363" t="s">
        <v>238</v>
      </c>
      <c r="B103" s="143">
        <v>134</v>
      </c>
    </row>
    <row r="104" spans="1:2" ht="15.75" thickBot="1" x14ac:dyDescent="0.3">
      <c r="A104" s="364" t="s">
        <v>239</v>
      </c>
      <c r="B104" s="143">
        <v>116</v>
      </c>
    </row>
    <row r="105" spans="1:2" ht="15.75" thickBot="1" x14ac:dyDescent="0.3">
      <c r="A105" s="363" t="s">
        <v>240</v>
      </c>
      <c r="B105" s="143">
        <v>86</v>
      </c>
    </row>
    <row r="106" spans="1:2" ht="15.75" thickBot="1" x14ac:dyDescent="0.3">
      <c r="A106" s="364" t="s">
        <v>241</v>
      </c>
      <c r="B106" s="143">
        <v>84</v>
      </c>
    </row>
    <row r="107" spans="1:2" ht="15.75" thickBot="1" x14ac:dyDescent="0.3">
      <c r="A107" s="363" t="s">
        <v>242</v>
      </c>
      <c r="B107" s="143">
        <v>61</v>
      </c>
    </row>
    <row r="108" spans="1:2" ht="15.75" thickBot="1" x14ac:dyDescent="0.3">
      <c r="A108" s="364" t="s">
        <v>243</v>
      </c>
      <c r="B108" s="143">
        <v>49</v>
      </c>
    </row>
    <row r="109" spans="1:2" ht="15.75" thickBot="1" x14ac:dyDescent="0.3">
      <c r="A109" s="363" t="s">
        <v>244</v>
      </c>
      <c r="B109" s="143">
        <v>49</v>
      </c>
    </row>
    <row r="110" spans="1:2" ht="15.75" thickBot="1" x14ac:dyDescent="0.3">
      <c r="A110" s="364" t="s">
        <v>245</v>
      </c>
      <c r="B110" s="143">
        <v>46</v>
      </c>
    </row>
    <row r="111" spans="1:2" ht="15.75" thickBot="1" x14ac:dyDescent="0.3">
      <c r="A111" s="363" t="s">
        <v>246</v>
      </c>
      <c r="B111" s="143">
        <v>45</v>
      </c>
    </row>
    <row r="112" spans="1:2" ht="15.75" thickBot="1" x14ac:dyDescent="0.3">
      <c r="A112" s="364" t="s">
        <v>247</v>
      </c>
      <c r="B112" s="143">
        <v>34</v>
      </c>
    </row>
    <row r="113" spans="1:5" ht="15.75" thickBot="1" x14ac:dyDescent="0.3">
      <c r="A113" s="363" t="s">
        <v>248</v>
      </c>
      <c r="B113" s="143">
        <v>20</v>
      </c>
    </row>
    <row r="114" spans="1:5" ht="15.75" thickBot="1" x14ac:dyDescent="0.3">
      <c r="A114" s="364" t="s">
        <v>249</v>
      </c>
      <c r="B114" s="143">
        <v>19</v>
      </c>
    </row>
    <row r="115" spans="1:5" ht="15.75" thickBot="1" x14ac:dyDescent="0.3">
      <c r="A115" s="363" t="s">
        <v>250</v>
      </c>
      <c r="B115" s="143">
        <v>14</v>
      </c>
    </row>
    <row r="116" spans="1:5" ht="15.75" thickBot="1" x14ac:dyDescent="0.3">
      <c r="A116" s="364" t="s">
        <v>251</v>
      </c>
      <c r="B116" s="143">
        <v>11</v>
      </c>
    </row>
    <row r="117" spans="1:5" ht="15.75" thickBot="1" x14ac:dyDescent="0.3">
      <c r="A117" s="363" t="s">
        <v>252</v>
      </c>
      <c r="B117" s="143">
        <v>10</v>
      </c>
    </row>
    <row r="118" spans="1:5" ht="15.75" thickBot="1" x14ac:dyDescent="0.3">
      <c r="A118" s="364" t="s">
        <v>253</v>
      </c>
      <c r="B118" s="143">
        <v>7</v>
      </c>
    </row>
    <row r="119" spans="1:5" ht="15.75" thickBot="1" x14ac:dyDescent="0.3">
      <c r="A119" s="363" t="s">
        <v>254</v>
      </c>
      <c r="B119" s="143">
        <v>3</v>
      </c>
    </row>
    <row r="120" spans="1:5" ht="15.75" thickBot="1" x14ac:dyDescent="0.3">
      <c r="A120" s="364" t="s">
        <v>255</v>
      </c>
      <c r="B120" s="143">
        <v>2</v>
      </c>
    </row>
    <row r="121" spans="1:5" ht="15.75" thickBot="1" x14ac:dyDescent="0.3">
      <c r="A121" s="363" t="s">
        <v>256</v>
      </c>
      <c r="B121" s="143">
        <v>1</v>
      </c>
    </row>
    <row r="122" spans="1:5" ht="15.75" thickBot="1" x14ac:dyDescent="0.3">
      <c r="A122" s="364" t="s">
        <v>257</v>
      </c>
      <c r="B122" s="143">
        <v>1</v>
      </c>
    </row>
    <row r="123" spans="1:5" ht="15.75" thickBot="1" x14ac:dyDescent="0.3">
      <c r="A123" s="363" t="s">
        <v>258</v>
      </c>
      <c r="B123" s="143">
        <v>1</v>
      </c>
    </row>
    <row r="124" spans="1:5" ht="15.75" thickBot="1" x14ac:dyDescent="0.3">
      <c r="A124" s="146" t="s">
        <v>95</v>
      </c>
      <c r="B124" s="147">
        <v>7376</v>
      </c>
    </row>
    <row r="126" spans="1:5" ht="16.5" thickBot="1" x14ac:dyDescent="0.3">
      <c r="A126" s="66" t="s">
        <v>260</v>
      </c>
    </row>
    <row r="127" spans="1:5" ht="48.75" thickBot="1" x14ac:dyDescent="0.3">
      <c r="A127" s="134"/>
      <c r="B127" s="135" t="s">
        <v>259</v>
      </c>
      <c r="D127" s="276" t="s">
        <v>436</v>
      </c>
      <c r="E127" s="277" t="s">
        <v>437</v>
      </c>
    </row>
    <row r="128" spans="1:5" ht="15.75" thickBot="1" x14ac:dyDescent="0.3">
      <c r="A128" s="363" t="s">
        <v>45</v>
      </c>
      <c r="B128" s="265">
        <v>2858</v>
      </c>
      <c r="D128" s="265">
        <v>54.961538461538503</v>
      </c>
      <c r="E128" s="265">
        <v>45.68</v>
      </c>
    </row>
    <row r="129" spans="1:5" ht="15.75" thickBot="1" x14ac:dyDescent="0.3">
      <c r="A129" s="364" t="s">
        <v>94</v>
      </c>
      <c r="B129" s="269">
        <v>13440</v>
      </c>
      <c r="D129" s="269">
        <v>13.3333333333333</v>
      </c>
      <c r="E129" s="269">
        <v>0</v>
      </c>
    </row>
    <row r="130" spans="1:5" ht="15.75" thickBot="1" x14ac:dyDescent="0.3">
      <c r="A130" s="363" t="s">
        <v>90</v>
      </c>
      <c r="B130" s="265">
        <v>5174</v>
      </c>
      <c r="D130" s="265">
        <v>5.9</v>
      </c>
      <c r="E130" s="265">
        <v>0</v>
      </c>
    </row>
    <row r="131" spans="1:5" ht="15.75" thickBot="1" x14ac:dyDescent="0.3">
      <c r="A131" s="364" t="s">
        <v>91</v>
      </c>
      <c r="B131" s="269">
        <v>7933</v>
      </c>
      <c r="D131" s="269">
        <v>8.3333333333333304</v>
      </c>
      <c r="E131" s="269">
        <v>0</v>
      </c>
    </row>
    <row r="132" spans="1:5" ht="15.75" thickBot="1" x14ac:dyDescent="0.3">
      <c r="A132" s="363" t="s">
        <v>93</v>
      </c>
      <c r="B132" s="265">
        <v>27725</v>
      </c>
      <c r="D132" s="265">
        <v>301.857142857143</v>
      </c>
      <c r="E132" s="265">
        <v>0</v>
      </c>
    </row>
    <row r="133" spans="1:5" ht="15.75" thickBot="1" x14ac:dyDescent="0.3">
      <c r="A133" s="364" t="s">
        <v>89</v>
      </c>
      <c r="B133" s="269">
        <v>4980</v>
      </c>
      <c r="D133" s="269">
        <v>10</v>
      </c>
      <c r="E133" s="269">
        <v>0</v>
      </c>
    </row>
    <row r="134" spans="1:5" ht="15.75" thickBot="1" x14ac:dyDescent="0.3">
      <c r="A134" s="363" t="s">
        <v>92</v>
      </c>
      <c r="B134" s="265">
        <v>19739</v>
      </c>
      <c r="D134" s="265">
        <v>1449.1041666666699</v>
      </c>
      <c r="E134" s="265">
        <v>1.6444444444444399</v>
      </c>
    </row>
    <row r="135" spans="1:5" ht="15.75" thickBot="1" x14ac:dyDescent="0.3">
      <c r="A135" s="364" t="s">
        <v>88</v>
      </c>
      <c r="B135" s="269">
        <v>1887</v>
      </c>
      <c r="D135" s="269">
        <v>33.1111111111111</v>
      </c>
      <c r="E135" s="269">
        <v>55.368421052631597</v>
      </c>
    </row>
    <row r="136" spans="1:5" ht="15.75" thickBot="1" x14ac:dyDescent="0.3">
      <c r="A136" s="363" t="s">
        <v>83</v>
      </c>
      <c r="B136" s="265">
        <v>2096</v>
      </c>
      <c r="D136" s="265">
        <v>349.33333333333297</v>
      </c>
      <c r="E136" s="265">
        <v>242.5</v>
      </c>
    </row>
    <row r="137" spans="1:5" ht="15.75" thickBot="1" x14ac:dyDescent="0.3">
      <c r="A137" s="146" t="s">
        <v>95</v>
      </c>
      <c r="B137" s="148">
        <v>85833</v>
      </c>
    </row>
    <row r="139" spans="1:5" ht="16.5" thickBot="1" x14ac:dyDescent="0.3">
      <c r="A139" s="66" t="s">
        <v>265</v>
      </c>
    </row>
    <row r="140" spans="1:5" ht="60.75" thickBot="1" x14ac:dyDescent="0.3">
      <c r="A140" s="134"/>
      <c r="B140" s="135" t="s">
        <v>262</v>
      </c>
      <c r="C140" s="136" t="s">
        <v>263</v>
      </c>
    </row>
    <row r="141" spans="1:5" ht="15.75" thickBot="1" x14ac:dyDescent="0.3">
      <c r="A141" s="363" t="s">
        <v>45</v>
      </c>
      <c r="B141" s="265">
        <v>39</v>
      </c>
      <c r="C141" s="265">
        <v>19</v>
      </c>
    </row>
    <row r="142" spans="1:5" ht="15.75" thickBot="1" x14ac:dyDescent="0.3">
      <c r="A142" s="364" t="s">
        <v>264</v>
      </c>
      <c r="B142" s="269">
        <v>0</v>
      </c>
      <c r="C142" s="269">
        <v>0</v>
      </c>
    </row>
    <row r="143" spans="1:5" ht="15.75" thickBot="1" x14ac:dyDescent="0.3">
      <c r="A143" s="363" t="s">
        <v>89</v>
      </c>
      <c r="B143" s="265">
        <v>0</v>
      </c>
      <c r="C143" s="265">
        <v>0</v>
      </c>
    </row>
    <row r="144" spans="1:5" ht="15.75" thickBot="1" x14ac:dyDescent="0.3">
      <c r="A144" s="364" t="s">
        <v>92</v>
      </c>
      <c r="B144" s="269">
        <v>53</v>
      </c>
      <c r="C144" s="269">
        <v>23</v>
      </c>
    </row>
    <row r="145" spans="1:12" ht="15.75" thickBot="1" x14ac:dyDescent="0.3">
      <c r="A145" s="363" t="s">
        <v>88</v>
      </c>
      <c r="B145" s="265">
        <v>65</v>
      </c>
      <c r="C145" s="265">
        <v>41</v>
      </c>
    </row>
    <row r="146" spans="1:12" ht="15.75" thickBot="1" x14ac:dyDescent="0.3">
      <c r="A146" s="364" t="s">
        <v>83</v>
      </c>
      <c r="B146" s="269">
        <v>82</v>
      </c>
      <c r="C146" s="269">
        <v>18</v>
      </c>
    </row>
    <row r="147" spans="1:12" ht="15.75" thickBot="1" x14ac:dyDescent="0.3">
      <c r="A147" s="146" t="s">
        <v>95</v>
      </c>
      <c r="B147" s="149">
        <v>239</v>
      </c>
      <c r="C147" s="150">
        <v>101</v>
      </c>
    </row>
    <row r="148" spans="1:12" s="261" customFormat="1" x14ac:dyDescent="0.25"/>
    <row r="149" spans="1:12" s="261" customFormat="1" x14ac:dyDescent="0.25"/>
    <row r="150" spans="1:12" s="261" customFormat="1" ht="21" x14ac:dyDescent="0.25">
      <c r="A150" s="275" t="s">
        <v>484</v>
      </c>
    </row>
    <row r="152" spans="1:12" ht="15.75" x14ac:dyDescent="0.25">
      <c r="A152" s="66" t="s">
        <v>446</v>
      </c>
      <c r="B152" s="261"/>
      <c r="C152" s="261"/>
      <c r="D152" s="261"/>
      <c r="E152" s="261"/>
      <c r="F152" s="261"/>
      <c r="G152" s="261"/>
      <c r="H152" s="261"/>
      <c r="I152" s="261"/>
      <c r="J152" s="261"/>
      <c r="K152" s="261"/>
      <c r="L152" s="261"/>
    </row>
    <row r="153" spans="1:12" ht="24" x14ac:dyDescent="0.25">
      <c r="A153" s="319"/>
      <c r="B153" s="319" t="s">
        <v>45</v>
      </c>
      <c r="C153" s="319" t="s">
        <v>83</v>
      </c>
      <c r="D153" s="319" t="s">
        <v>88</v>
      </c>
      <c r="E153" s="319" t="s">
        <v>92</v>
      </c>
      <c r="F153" s="319" t="s">
        <v>89</v>
      </c>
      <c r="G153" s="319" t="s">
        <v>93</v>
      </c>
      <c r="H153" s="319" t="s">
        <v>91</v>
      </c>
      <c r="I153" s="319" t="s">
        <v>90</v>
      </c>
      <c r="J153" s="333" t="s">
        <v>94</v>
      </c>
      <c r="K153" s="334" t="s">
        <v>42</v>
      </c>
      <c r="L153" s="339" t="s">
        <v>428</v>
      </c>
    </row>
    <row r="154" spans="1:12" x14ac:dyDescent="0.25">
      <c r="A154" s="44" t="s">
        <v>438</v>
      </c>
      <c r="B154" s="68">
        <v>0.48780487804878098</v>
      </c>
      <c r="C154" s="68">
        <v>0.6</v>
      </c>
      <c r="D154" s="68">
        <v>0.42307692307692302</v>
      </c>
      <c r="E154" s="68">
        <v>0.28571428571428598</v>
      </c>
      <c r="F154" s="68">
        <v>0.22222222222222199</v>
      </c>
      <c r="G154" s="68">
        <v>0.15</v>
      </c>
      <c r="H154" s="68">
        <v>6.25E-2</v>
      </c>
      <c r="I154" s="68">
        <v>0.214285714285714</v>
      </c>
      <c r="J154" s="68">
        <v>0.2</v>
      </c>
      <c r="K154" s="195">
        <v>0.30125523012552302</v>
      </c>
      <c r="L154" s="188">
        <v>72</v>
      </c>
    </row>
    <row r="155" spans="1:12" x14ac:dyDescent="0.25">
      <c r="A155" s="81" t="s">
        <v>120</v>
      </c>
      <c r="B155" s="209">
        <v>41</v>
      </c>
      <c r="C155" s="210">
        <v>5</v>
      </c>
      <c r="D155" s="210">
        <v>26</v>
      </c>
      <c r="E155" s="210">
        <v>84</v>
      </c>
      <c r="F155" s="210">
        <v>18</v>
      </c>
      <c r="G155" s="210">
        <v>20</v>
      </c>
      <c r="H155" s="210">
        <v>16</v>
      </c>
      <c r="I155" s="210">
        <v>14</v>
      </c>
      <c r="J155" s="211">
        <v>15</v>
      </c>
      <c r="K155" s="212"/>
      <c r="L155" s="212">
        <v>239</v>
      </c>
    </row>
    <row r="156" spans="1:12" s="261" customFormat="1" x14ac:dyDescent="0.25">
      <c r="A156" s="79"/>
      <c r="B156" s="223"/>
      <c r="C156" s="223"/>
      <c r="D156" s="223"/>
      <c r="E156" s="223"/>
      <c r="F156" s="223"/>
      <c r="G156" s="223"/>
      <c r="H156" s="223"/>
      <c r="I156" s="223"/>
      <c r="J156" s="223"/>
      <c r="K156" s="223"/>
      <c r="L156" s="223"/>
    </row>
    <row r="157" spans="1:12" s="261" customFormat="1" ht="15.75" x14ac:dyDescent="0.25">
      <c r="A157" s="66" t="s">
        <v>439</v>
      </c>
    </row>
    <row r="158" spans="1:12" s="261" customFormat="1" ht="24" x14ac:dyDescent="0.25">
      <c r="A158" s="319"/>
      <c r="B158" s="319" t="s">
        <v>45</v>
      </c>
      <c r="C158" s="319" t="s">
        <v>83</v>
      </c>
      <c r="D158" s="319" t="s">
        <v>88</v>
      </c>
      <c r="E158" s="319" t="s">
        <v>92</v>
      </c>
      <c r="F158" s="319" t="s">
        <v>89</v>
      </c>
      <c r="G158" s="319" t="s">
        <v>93</v>
      </c>
      <c r="H158" s="319" t="s">
        <v>91</v>
      </c>
      <c r="I158" s="319" t="s">
        <v>90</v>
      </c>
      <c r="J158" s="333" t="s">
        <v>94</v>
      </c>
      <c r="K158" s="334" t="s">
        <v>42</v>
      </c>
      <c r="L158" s="339" t="s">
        <v>428</v>
      </c>
    </row>
    <row r="159" spans="1:12" s="261" customFormat="1" x14ac:dyDescent="0.25">
      <c r="A159" s="44" t="s">
        <v>445</v>
      </c>
      <c r="B159" s="68">
        <v>0.25</v>
      </c>
      <c r="C159" s="68">
        <v>0.33333333333333298</v>
      </c>
      <c r="D159" s="68">
        <v>0.36363636363636398</v>
      </c>
      <c r="E159" s="68">
        <v>0.33333333333333298</v>
      </c>
      <c r="F159" s="68"/>
      <c r="G159" s="68"/>
      <c r="H159" s="224"/>
      <c r="I159" s="68"/>
      <c r="J159" s="191">
        <v>0.33333333333333298</v>
      </c>
      <c r="K159" s="195">
        <v>0.26760563380281699</v>
      </c>
      <c r="L159" s="188">
        <v>19</v>
      </c>
    </row>
    <row r="160" spans="1:12" s="261" customFormat="1" x14ac:dyDescent="0.25">
      <c r="A160" s="44" t="s">
        <v>81</v>
      </c>
      <c r="B160" s="68">
        <v>0.55000000000000004</v>
      </c>
      <c r="C160" s="68">
        <v>0.66666666666666696</v>
      </c>
      <c r="D160" s="68">
        <v>0.90909090909090895</v>
      </c>
      <c r="E160" s="68">
        <v>0.70833333333333304</v>
      </c>
      <c r="F160" s="68">
        <v>0.75</v>
      </c>
      <c r="G160" s="68">
        <v>0.5</v>
      </c>
      <c r="H160" s="274">
        <v>1</v>
      </c>
      <c r="I160" s="68">
        <v>0.66666666666666696</v>
      </c>
      <c r="J160" s="191">
        <v>0.33333333333333298</v>
      </c>
      <c r="K160" s="195">
        <v>0.676056338028169</v>
      </c>
      <c r="L160" s="188">
        <v>48</v>
      </c>
    </row>
    <row r="161" spans="1:17" s="261" customFormat="1" x14ac:dyDescent="0.25">
      <c r="A161" s="44" t="s">
        <v>444</v>
      </c>
      <c r="B161" s="68">
        <v>0.25</v>
      </c>
      <c r="C161" s="68">
        <v>0.66666666666666696</v>
      </c>
      <c r="D161" s="68">
        <v>0.27272727272727298</v>
      </c>
      <c r="E161" s="68">
        <v>0.20833333333333301</v>
      </c>
      <c r="F161" s="68">
        <v>0.25</v>
      </c>
      <c r="G161" s="68"/>
      <c r="H161" s="274"/>
      <c r="I161" s="68"/>
      <c r="J161" s="191">
        <v>0.33333333333333298</v>
      </c>
      <c r="K161" s="195">
        <v>0.23943661971831001</v>
      </c>
      <c r="L161" s="188">
        <v>17</v>
      </c>
    </row>
    <row r="162" spans="1:17" s="261" customFormat="1" x14ac:dyDescent="0.25">
      <c r="A162" s="44" t="s">
        <v>440</v>
      </c>
      <c r="B162" s="68">
        <v>0.45</v>
      </c>
      <c r="C162" s="68"/>
      <c r="D162" s="68">
        <v>0.18181818181818199</v>
      </c>
      <c r="E162" s="68">
        <v>0.25</v>
      </c>
      <c r="F162" s="68"/>
      <c r="G162" s="68">
        <v>0.5</v>
      </c>
      <c r="H162" s="224"/>
      <c r="I162" s="68">
        <v>0.66666666666666696</v>
      </c>
      <c r="J162" s="191">
        <v>0.33333333333333298</v>
      </c>
      <c r="K162" s="195">
        <v>0.29577464788732399</v>
      </c>
      <c r="L162" s="208">
        <v>21</v>
      </c>
      <c r="P162" s="53"/>
      <c r="Q162" s="53"/>
    </row>
    <row r="163" spans="1:17" s="261" customFormat="1" x14ac:dyDescent="0.25">
      <c r="A163" s="44" t="s">
        <v>441</v>
      </c>
      <c r="B163" s="68">
        <v>0.45</v>
      </c>
      <c r="C163" s="68">
        <v>0.33333333333333298</v>
      </c>
      <c r="D163" s="68">
        <v>0.54545454545454497</v>
      </c>
      <c r="E163" s="68">
        <v>0.58333333333333304</v>
      </c>
      <c r="F163" s="68">
        <v>0.5</v>
      </c>
      <c r="G163" s="68">
        <v>0.5</v>
      </c>
      <c r="H163" s="224">
        <v>1</v>
      </c>
      <c r="I163" s="68"/>
      <c r="J163" s="191">
        <v>0.66666666666666696</v>
      </c>
      <c r="K163" s="195">
        <v>0.50704225352112697</v>
      </c>
      <c r="L163" s="208">
        <v>36</v>
      </c>
      <c r="O163" s="53"/>
      <c r="P163" s="53"/>
      <c r="Q163" s="53"/>
    </row>
    <row r="164" spans="1:17" s="261" customFormat="1" x14ac:dyDescent="0.25">
      <c r="A164" s="44" t="s">
        <v>442</v>
      </c>
      <c r="B164" s="68">
        <v>0.4</v>
      </c>
      <c r="C164" s="68">
        <v>0.33333333333333298</v>
      </c>
      <c r="D164" s="68">
        <v>0.54545454545454497</v>
      </c>
      <c r="E164" s="68">
        <v>0.45833333333333298</v>
      </c>
      <c r="F164" s="68">
        <v>0.5</v>
      </c>
      <c r="G164" s="68">
        <v>0.5</v>
      </c>
      <c r="H164" s="274"/>
      <c r="I164" s="68">
        <v>0.33333333333333298</v>
      </c>
      <c r="J164" s="191">
        <v>0.33333333333333298</v>
      </c>
      <c r="K164" s="195">
        <v>0.43661971830985902</v>
      </c>
      <c r="L164" s="208">
        <v>31</v>
      </c>
      <c r="O164" s="53"/>
      <c r="P164" s="53"/>
      <c r="Q164" s="53"/>
    </row>
    <row r="165" spans="1:17" s="261" customFormat="1" x14ac:dyDescent="0.25">
      <c r="A165" s="44" t="s">
        <v>443</v>
      </c>
      <c r="B165" s="68">
        <v>0.2</v>
      </c>
      <c r="C165" s="68">
        <v>1</v>
      </c>
      <c r="D165" s="68">
        <v>0.45454545454545497</v>
      </c>
      <c r="E165" s="68">
        <v>0.5</v>
      </c>
      <c r="F165" s="68"/>
      <c r="G165" s="68">
        <v>0.5</v>
      </c>
      <c r="H165" s="274"/>
      <c r="I165" s="68"/>
      <c r="J165" s="191">
        <v>0.33333333333333298</v>
      </c>
      <c r="K165" s="195">
        <v>0.36619718309859201</v>
      </c>
      <c r="L165" s="188">
        <v>26</v>
      </c>
      <c r="O165" s="53"/>
    </row>
    <row r="166" spans="1:17" s="261" customFormat="1" x14ac:dyDescent="0.25">
      <c r="A166" s="44" t="s">
        <v>6</v>
      </c>
      <c r="B166" s="68">
        <v>0.45</v>
      </c>
      <c r="C166" s="68"/>
      <c r="D166" s="68">
        <v>0.27272727272727298</v>
      </c>
      <c r="E166" s="68">
        <v>0.29166666666666702</v>
      </c>
      <c r="F166" s="68"/>
      <c r="G166" s="68"/>
      <c r="H166" s="224"/>
      <c r="I166" s="68">
        <v>0.33333333333333298</v>
      </c>
      <c r="J166" s="191">
        <v>0.33333333333333298</v>
      </c>
      <c r="K166" s="195">
        <v>0.29577464788732399</v>
      </c>
      <c r="L166" s="188">
        <v>21</v>
      </c>
      <c r="O166" s="53"/>
      <c r="P166" s="53"/>
      <c r="Q166" s="53"/>
    </row>
    <row r="167" spans="1:17" s="261" customFormat="1" x14ac:dyDescent="0.25">
      <c r="A167" s="81" t="s">
        <v>120</v>
      </c>
      <c r="B167" s="209">
        <v>20</v>
      </c>
      <c r="C167" s="210">
        <v>3</v>
      </c>
      <c r="D167" s="210">
        <v>11</v>
      </c>
      <c r="E167" s="210">
        <v>24</v>
      </c>
      <c r="F167" s="210">
        <v>4</v>
      </c>
      <c r="G167" s="210">
        <v>2</v>
      </c>
      <c r="H167" s="210">
        <v>1</v>
      </c>
      <c r="I167" s="210">
        <v>3</v>
      </c>
      <c r="J167" s="211">
        <v>3</v>
      </c>
      <c r="K167" s="212"/>
      <c r="L167" s="212">
        <v>71</v>
      </c>
    </row>
  </sheetData>
  <sortState ref="A152:M159">
    <sortCondition ref="M152:M159"/>
  </sortState>
  <mergeCells count="3">
    <mergeCell ref="G2:G3"/>
    <mergeCell ref="A42:A43"/>
    <mergeCell ref="C42:C43"/>
  </mergeCells>
  <hyperlinks>
    <hyperlink ref="G2:G3" location="Indice!A1" display="VUELTA A I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15</vt:i4>
      </vt:variant>
    </vt:vector>
  </HeadingPairs>
  <TitlesOfParts>
    <vt:vector size="25" baseType="lpstr">
      <vt:lpstr>Indice</vt:lpstr>
      <vt:lpstr>Desc_Metodologia</vt:lpstr>
      <vt:lpstr>Planes en TD</vt:lpstr>
      <vt:lpstr>Servicios online</vt:lpstr>
      <vt:lpstr>Gasto TIC</vt:lpstr>
      <vt:lpstr>Equipamiento TIC</vt:lpstr>
      <vt:lpstr>Personal TIC</vt:lpstr>
      <vt:lpstr>Innovación</vt:lpstr>
      <vt:lpstr>Impulso TD Interna</vt:lpstr>
      <vt:lpstr>Gobierno abierto</vt:lpstr>
      <vt:lpstr>'Servicios online'!_ftnref1</vt:lpstr>
      <vt:lpstr>'Servicios online'!_ftnref2</vt:lpstr>
      <vt:lpstr>'Servicios online'!_Ref61636015</vt:lpstr>
      <vt:lpstr>'Servicios online'!_Ref67578719</vt:lpstr>
      <vt:lpstr>'Gasto TIC'!_Toc529198816</vt:lpstr>
      <vt:lpstr>'Equipamiento TIC'!_Toc529198819</vt:lpstr>
      <vt:lpstr>'Equipamiento TIC'!_Toc529198820</vt:lpstr>
      <vt:lpstr>Desc_Metodologia!_Toc529198822</vt:lpstr>
      <vt:lpstr>'Gasto TIC'!_Toc529198830</vt:lpstr>
      <vt:lpstr>'Impulso TD Interna'!_Toc57217343</vt:lpstr>
      <vt:lpstr>'Impulso TD Interna'!_Toc57217355</vt:lpstr>
      <vt:lpstr>'Gobierno abierto'!_Toc57644119</vt:lpstr>
      <vt:lpstr>Innovación!_Toc57644129</vt:lpstr>
      <vt:lpstr>'Servicios online'!_Toc69148595</vt:lpstr>
      <vt:lpstr>'Gobierno abierto'!_Toc69148607</vt:lpstr>
    </vt:vector>
  </TitlesOfParts>
  <Company>SGAD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MARTIN BAUTISTA</dc:creator>
  <cp:lastModifiedBy>CARMEN BARRERA FUERTES</cp:lastModifiedBy>
  <dcterms:created xsi:type="dcterms:W3CDTF">2018-10-31T11:30:36Z</dcterms:created>
  <dcterms:modified xsi:type="dcterms:W3CDTF">2021-04-22T07:29:39Z</dcterms:modified>
</cp:coreProperties>
</file>